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21" documentId="13_ncr:1_{F6CB121F-512D-4AA6-A0C1-0FB36C537598}" xr6:coauthVersionLast="47" xr6:coauthVersionMax="47" xr10:uidLastSave="{8E003D2C-4697-4340-8405-9595113C9292}"/>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<sst xmlns="http://schemas.openxmlformats.org/spreadsheetml/2006/main" count="180296" uniqueCount="39131">
  <si>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</si>
  <si>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</si>
  <si>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</si>
  <si>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</si>
  <si>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</si>
  <si>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</si>
  <si>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</si>
  <si>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</si>
  <si>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</si>
  <si>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</si>
  <si>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</si>
  <si>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</si>
  <si>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</si>
  <si>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</si>
  <si>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</si>
  <si>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</si>
  <si>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</si>
  <si>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</si>
  <si>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</si>
  <si>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</si>
  <si>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</si>
  <si>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</si>
  <si>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</si>
  <si>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</si>
  <si>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</si>
  <si>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</si>
  <si>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</si>
  <si>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</si>
  <si>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</si>
  <si>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</si>
  <si>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</si>
  <si>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</si>
  <si>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</si>
  <si>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</si>
  <si>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</si>
  <si>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</si>
  <si>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</si>
  <si>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</si>
  <si>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</si>
  <si>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</si>
  <si>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</si>
  <si>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</si>
  <si>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</si>
  <si>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</si>
  <si>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</si>
  <si>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</si>
  <si>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</si>
  <si>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</si>
  <si>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</si>
  <si>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</si>
  <si>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</si>
  <si>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</si>
  <si>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</si>
  <si>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</si>
  <si>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</si>
  <si>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</si>
  <si>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</si>
  <si>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</si>
  <si>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</si>
  <si>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</si>
  <si>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</si>
  <si>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</si>
  <si>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</si>
  <si>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</si>
  <si>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</si>
  <si>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</si>
  <si>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</si>
  <si>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</si>
  <si>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</si>
  <si>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</si>
  <si>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</si>
  <si>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</si>
  <si>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</si>
  <si>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</si>
  <si>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</si>
  <si>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</si>
  <si>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</si>
  <si>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</si>
  <si>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</si>
  <si>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</si>
  <si>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</si>
  <si>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</si>
  <si>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</si>
  <si>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</si>
  <si>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</si>
  <si>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</si>
  <si>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</si>
  <si>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</si>
  <si>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</si>
  <si>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</si>
  <si>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</si>
  <si>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</si>
  <si>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</si>
  <si>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</si>
  <si>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</si>
  <si>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</si>
  <si>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</si>
  <si>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</si>
  <si>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</si>
  <si>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</si>
  <si>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</si>
  <si>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</si>
  <si>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</si>
  <si>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</si>
  <si>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</si>
  <si>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</si>
  <si>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</si>
  <si>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</si>
  <si>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</si>
  <si>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</si>
  <si>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</si>
  <si>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</si>
  <si>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</si>
  <si>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</si>
  <si>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</si>
  <si>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</si>
  <si>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</si>
  <si>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</si>
  <si>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</si>
  <si>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</si>
  <si>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</si>
  <si>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</si>
  <si>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</si>
  <si>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</si>
  <si>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</si>
  <si>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</si>
  <si>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</si>
  <si>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</si>
  <si>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</si>
  <si>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</si>
  <si>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</si>
  <si>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</si>
  <si>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</si>
  <si>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</si>
  <si>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</si>
  <si>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</si>
  <si>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</si>
  <si>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</si>
  <si>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</si>
  <si>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</si>
  <si>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</si>
  <si>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</si>
  <si>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</si>
  <si>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</si>
  <si>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</si>
  <si>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</si>
  <si>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</si>
  <si>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</si>
  <si>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</si>
  <si>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</si>
  <si>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</si>
  <si>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</si>
  <si>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</si>
  <si>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</si>
  <si>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</si>
  <si>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</si>
  <si>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</si>
  <si>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</si>
  <si>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</si>
  <si>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</si>
  <si>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</si>
  <si>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</si>
  <si>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</si>
  <si>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</si>
  <si>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</si>
  <si>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</si>
  <si>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</si>
  <si>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</si>
  <si>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</si>
  <si>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</si>
  <si>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</si>
  <si>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</si>
  <si>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</si>
  <si>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</si>
  <si>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</si>
  <si>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</si>
  <si>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</si>
  <si>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</si>
  <si>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</si>
  <si>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</si>
  <si>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</si>
  <si>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</si>
  <si>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</si>
  <si>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</si>
  <si>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</si>
  <si>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</si>
  <si>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</si>
  <si>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</si>
  <si>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</si>
  <si>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</si>
  <si>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</si>
  <si>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</si>
  <si>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</si>
  <si>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</si>
  <si>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</si>
  <si>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</si>
  <si>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</si>
  <si>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</si>
  <si>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</si>
  <si>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</si>
  <si>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</si>
  <si>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</si>
  <si>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</si>
  <si>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</si>
  <si>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</si>
  <si>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</si>
  <si>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</si>
  <si>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</si>
  <si>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</si>
  <si>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</si>
  <si>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</si>
  <si>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</si>
  <si>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</si>
  <si>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</si>
  <si>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</si>
  <si>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</si>
  <si>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</si>
  <si>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</si>
  <si>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</si>
  <si>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</si>
  <si>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</si>
  <si>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</si>
  <si>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</si>
  <si>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</si>
  <si>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</si>
  <si>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</si>
  <si>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</si>
  <si>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</si>
  <si>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</si>
  <si>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</si>
  <si>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</si>
  <si>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</si>
  <si>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</si>
  <si>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</si>
  <si>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</si>
  <si>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</si>
  <si>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</si>
  <si>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</si>
  <si>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</si>
  <si>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</si>
  <si>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</si>
  <si>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</si>
  <si>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</si>
  <si>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</si>
  <si>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</si>
  <si>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</si>
  <si>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</si>
  <si>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</si>
  <si>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</si>
  <si>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</si>
  <si>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</si>
  <si>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</si>
  <si>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</si>
  <si>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</si>
  <si>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</si>
  <si>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</si>
  <si>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</si>
  <si>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</si>
  <si>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</si>
  <si>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</si>
  <si>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</si>
  <si>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</si>
  <si>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</si>
  <si>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</si>
  <si>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</si>
  <si>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</si>
  <si>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</si>
  <si>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</si>
  <si>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</si>
  <si>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</si>
  <si>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</si>
  <si>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</si>
  <si>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</si>
  <si>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</si>
  <si>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</si>
  <si>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</si>
  <si>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</si>
  <si>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</si>
  <si>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</si>
  <si>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</si>
  <si>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</si>
  <si>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</si>
  <si>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</si>
  <si>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</si>
  <si>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</si>
  <si>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</si>
  <si>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</si>
  <si>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</si>
  <si>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</si>
  <si>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</si>
  <si>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</si>
  <si>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</si>
  <si>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</si>
  <si>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</si>
  <si>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</si>
  <si>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</si>
  <si>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</si>
  <si>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</si>
  <si>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</si>
  <si>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</si>
  <si>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</si>
  <si>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</si>
  <si>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</si>
  <si>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</si>
  <si>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</si>
  <si>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</si>
  <si>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</si>
  <si>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</si>
  <si>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</si>
  <si>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</si>
  <si>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</si>
  <si>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</si>
  <si>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</si>
  <si>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</si>
  <si>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</si>
  <si>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</si>
  <si>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</si>
  <si>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</si>
  <si>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</si>
  <si>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</si>
  <si>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</si>
  <si>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</si>
  <si>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</si>
  <si>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</si>
  <si>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</si>
  <si>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</si>
  <si>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</si>
  <si>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</si>
  <si>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</si>
  <si>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</si>
  <si>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</si>
  <si>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</si>
  <si>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</si>
  <si>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</si>
  <si>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</si>
  <si>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</si>
  <si>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</si>
  <si>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</si>
  <si>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</si>
  <si>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</si>
  <si>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</si>
  <si>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</si>
  <si>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</si>
  <si>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</si>
  <si>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</si>
  <si>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</si>
  <si>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</si>
  <si>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</si>
  <si>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</si>
  <si>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</si>
  <si>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</si>
  <si>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</si>
  <si>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</si>
  <si>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</si>
  <si>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</si>
  <si>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</si>
  <si>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</si>
  <si>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</si>
  <si>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</si>
  <si>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</si>
  <si>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</si>
  <si>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</si>
  <si>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</si>
  <si>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</si>
  <si>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</si>
  <si>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</si>
  <si>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</si>
  <si>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</si>
  <si>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</si>
  <si>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</si>
  <si>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</si>
  <si>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</si>
  <si>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</si>
  <si>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</si>
  <si>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</si>
  <si>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</si>
  <si>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</si>
  <si>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</si>
  <si>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</si>
  <si>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</si>
  <si>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</si>
  <si>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</si>
  <si>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</si>
  <si>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</si>
  <si>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</si>
  <si>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</si>
  <si>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</si>
  <si>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</si>
  <si>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</si>
  <si>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</si>
  <si>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</si>
  <si>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</si>
  <si>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</si>
  <si>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</si>
  <si>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</si>
  <si>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</si>
  <si>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</si>
  <si>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</si>
  <si>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</si>
  <si>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</si>
  <si>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</si>
  <si>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</si>
  <si>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</si>
  <si>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</si>
  <si>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</si>
  <si>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</si>
  <si>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</si>
  <si>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</si>
  <si>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</si>
  <si>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</si>
  <si>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</si>
  <si>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</si>
  <si>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</si>
  <si>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</si>
  <si>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</si>
  <si>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</si>
  <si>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</si>
  <si>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</si>
  <si>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</si>
  <si>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</si>
  <si>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</si>
  <si>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</si>
  <si>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</si>
  <si>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</si>
  <si>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</si>
  <si>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</si>
  <si>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</si>
  <si>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</si>
  <si>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</si>
  <si>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</si>
  <si>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</si>
  <si>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</si>
  <si>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</si>
  <si>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</si>
  <si>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</si>
  <si>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</si>
  <si>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</si>
  <si>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</si>
  <si>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</si>
  <si>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</si>
  <si>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</si>
  <si>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</si>
  <si>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</si>
  <si>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</si>
  <si>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</si>
  <si>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</si>
  <si>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</si>
  <si>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</si>
  <si>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</si>
  <si>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</si>
  <si>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</si>
  <si>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</si>
  <si>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</si>
  <si>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</si>
  <si>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</si>
  <si>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</si>
  <si>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</si>
  <si>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</si>
  <si>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</si>
  <si>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</si>
  <si>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</si>
  <si>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</si>
  <si>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</si>
  <si>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</si>
  <si>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</si>
  <si>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</si>
  <si>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</si>
  <si>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</si>
  <si>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</si>
  <si>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</si>
  <si>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</si>
  <si>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</si>
  <si>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</si>
  <si>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</si>
  <si>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</si>
  <si>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</si>
  <si>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</si>
  <si>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</si>
  <si>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</si>
  <si>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</si>
  <si>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</si>
  <si>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</si>
  <si>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</si>
  <si>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</si>
  <si>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</si>
  <si>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</si>
  <si>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</si>
  <si>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</si>
  <si>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</si>
  <si>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</si>
  <si>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</si>
  <si>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</si>
  <si>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</si>
  <si>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</si>
  <si>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</si>
  <si>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</si>
  <si>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</si>
  <si>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</si>
  <si>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</si>
  <si>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</si>
  <si>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</si>
  <si>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</si>
  <si>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</si>
  <si>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</si>
  <si>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</si>
  <si>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</si>
  <si>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</si>
  <si>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</si>
  <si>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</si>
  <si>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</si>
  <si>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</si>
  <si>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</si>
  <si>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</si>
  <si>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</si>
  <si>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</si>
  <si>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</si>
  <si>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</si>
  <si>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</si>
  <si>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</si>
  <si>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</si>
  <si>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</si>
  <si>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</si>
  <si>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</si>
  <si>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</si>
  <si>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</si>
  <si>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</si>
  <si>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</si>
  <si>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</si>
  <si>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</si>
  <si>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</si>
  <si>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</si>
  <si>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</si>
  <si>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</si>
  <si>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</si>
  <si>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</si>
  <si>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</si>
  <si>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</si>
  <si>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</si>
  <si>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</si>
  <si>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</si>
  <si>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</si>
  <si>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</si>
  <si>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</si>
  <si>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</si>
  <si>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</si>
  <si>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</si>
  <si>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</si>
  <si>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</si>
  <si>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</si>
  <si>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</si>
  <si>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</si>
  <si>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</si>
  <si>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</si>
  <si>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</si>
  <si>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</si>
  <si>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</si>
  <si>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</si>
  <si>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</si>
  <si>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</si>
  <si>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</si>
  <si>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</si>
  <si>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</si>
  <si>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</si>
  <si>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</si>
  <si>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</si>
  <si>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</si>
  <si>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</si>
  <si>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</si>
  <si>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</si>
  <si>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</si>
  <si>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</si>
  <si>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</si>
  <si>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</si>
  <si>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</si>
  <si>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</si>
  <si>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</si>
  <si>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</si>
  <si>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</si>
  <si>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</si>
  <si>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</si>
  <si>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</si>
  <si>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</si>
  <si>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</si>
  <si>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</si>
  <si>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</si>
  <si>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</si>
  <si>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</si>
  <si>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</si>
  <si>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</si>
  <si>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</si>
  <si>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</si>
  <si>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</si>
  <si>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</si>
  <si>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</si>
  <si>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</si>
  <si>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</si>
  <si>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</si>
  <si>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</si>
  <si>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</si>
  <si>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</si>
  <si>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</si>
  <si>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</si>
  <si>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</si>
  <si>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</si>
  <si>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</si>
  <si>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</si>
  <si>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</si>
  <si>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</si>
  <si>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</si>
  <si>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</si>
  <si>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</si>
  <si>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</si>
  <si>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</si>
  <si>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</si>
  <si>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</si>
  <si>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</si>
  <si>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</si>
  <si>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</si>
  <si>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</si>
  <si>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</si>
  <si>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</si>
  <si>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</si>
  <si>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</si>
  <si>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</si>
  <si>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</si>
  <si>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</si>
  <si>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</si>
  <si>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</si>
  <si>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</si>
  <si>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</si>
  <si>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</si>
  <si>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</si>
  <si>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</si>
  <si>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</si>
  <si>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</si>
  <si>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</si>
  <si>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</si>
  <si>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</si>
  <si>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</si>
  <si>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</si>
  <si>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</si>
  <si>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</si>
  <si>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</si>
  <si>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</si>
  <si>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</si>
  <si>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</si>
  <si>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</si>
  <si>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</si>
  <si>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</si>
  <si>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</si>
  <si>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</si>
  <si>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</si>
  <si>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</si>
  <si>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</si>
  <si>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</si>
  <si>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</si>
  <si>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</si>
  <si>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</si>
  <si>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</si>
  <si>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</si>
  <si>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</si>
  <si>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</si>
  <si>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</si>
  <si>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</si>
  <si>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</si>
  <si>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</si>
  <si>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</si>
  <si>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</si>
  <si>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</si>
  <si>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</si>
  <si>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</si>
  <si>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</si>
  <si>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</si>
  <si>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</si>
  <si>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</si>
  <si>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</si>
  <si>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</si>
  <si>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</si>
  <si>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</si>
  <si>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</si>
  <si>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</si>
  <si>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</si>
  <si>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</si>
  <si>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</si>
  <si>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</si>
  <si>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</si>
  <si>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</si>
  <si>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</si>
  <si>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</si>
  <si>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</si>
  <si>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</si>
  <si>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</si>
  <si>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</si>
  <si>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</si>
  <si>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</si>
  <si>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</si>
  <si>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</si>
  <si>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</si>
  <si>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</si>
  <si>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</si>
  <si>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</si>
  <si>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</si>
  <si>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</si>
  <si>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</si>
  <si>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</si>
  <si>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</si>
  <si>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</si>
  <si>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</si>
  <si>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</si>
  <si>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</si>
  <si>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</si>
  <si>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</si>
  <si>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</si>
  <si>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</si>
  <si>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</si>
  <si>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</si>
  <si>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</si>
  <si>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</si>
  <si>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</si>
  <si>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</si>
  <si>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</si>
  <si>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</si>
  <si>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</si>
  <si>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</si>
  <si>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</si>
  <si>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</si>
  <si>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</si>
  <si>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</si>
  <si>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</si>
  <si>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</si>
  <si>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</si>
  <si>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</si>
  <si>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</si>
  <si>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</si>
  <si>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</si>
  <si>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</si>
  <si>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</si>
  <si>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</si>
  <si>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</si>
  <si>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</si>
  <si>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</si>
  <si>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</si>
  <si>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</si>
  <si>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</si>
  <si>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</si>
  <si>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</si>
  <si>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</si>
  <si>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</si>
  <si>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</si>
  <si>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</si>
  <si>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</si>
  <si>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</si>
  <si>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</si>
  <si>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</si>
  <si>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</si>
  <si>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</si>
  <si>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</si>
  <si>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</si>
  <si>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</si>
  <si>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</si>
  <si>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</si>
  <si>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</si>
  <si>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</si>
  <si>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</si>
  <si>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</si>
  <si>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</si>
  <si>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</si>
  <si>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</si>
  <si>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</si>
  <si>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</si>
  <si>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</si>
  <si>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</si>
  <si>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</si>
  <si>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</si>
  <si>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</si>
  <si>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</si>
  <si>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</si>
  <si>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</si>
  <si>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</si>
  <si>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</si>
  <si>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</si>
  <si>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</si>
  <si>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</si>
  <si>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</si>
  <si>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</si>
  <si>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</si>
  <si>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</si>
  <si>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</si>
  <si>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</si>
  <si>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</si>
  <si>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</si>
  <si>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</si>
  <si>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</si>
  <si>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</si>
  <si>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</si>
  <si>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</si>
  <si>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</si>
  <si>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</si>
  <si>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</si>
  <si>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</si>
  <si>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</si>
  <si>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</si>
  <si>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</si>
  <si>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</si>
  <si>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</si>
  <si>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</si>
  <si>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</si>
  <si>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</si>
  <si>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</si>
  <si>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</si>
  <si>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</si>
  <si>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</si>
  <si>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</si>
  <si>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</si>
  <si>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</si>
  <si>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</si>
  <si>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</si>
  <si>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</si>
  <si>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</si>
  <si>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</si>
  <si>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</si>
  <si>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</si>
  <si>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</si>
  <si>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</si>
  <si>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</si>
  <si>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</si>
  <si>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</si>
  <si>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</si>
  <si>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</si>
  <si>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</si>
  <si>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</si>
  <si>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</si>
  <si>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</si>
  <si>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</si>
  <si>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</si>
  <si>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</si>
  <si>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</si>
  <si>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</si>
  <si>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</si>
  <si>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</si>
  <si>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</si>
  <si>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</si>
  <si>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</si>
  <si>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</si>
  <si>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</si>
  <si>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</si>
  <si>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</si>
  <si>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</si>
  <si>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</si>
  <si>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</si>
  <si>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</si>
  <si>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</si>
  <si>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</si>
  <si>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</si>
  <si>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</si>
  <si>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</si>
  <si>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</si>
  <si>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</si>
  <si>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</si>
  <si>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</si>
  <si>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</si>
  <si>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</si>
  <si>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</si>
  <si>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</si>
  <si>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</si>
  <si>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</si>
  <si>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</si>
  <si>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</si>
  <si>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</si>
  <si>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</si>
  <si>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</si>
  <si>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</si>
  <si>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</si>
  <si>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</si>
  <si>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</si>
  <si>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</si>
  <si>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</si>
  <si>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</si>
  <si>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</si>
  <si>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</si>
  <si>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</si>
  <si>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</si>
  <si>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</si>
  <si>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</si>
  <si>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</si>
  <si>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</si>
  <si>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</si>
  <si>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</si>
  <si>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</si>
  <si>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</si>
  <si>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</si>
  <si>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</si>
  <si>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</si>
  <si>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</si>
  <si>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</si>
  <si>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</si>
  <si>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</si>
  <si>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</si>
  <si>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</si>
  <si>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</si>
  <si>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</si>
  <si>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</si>
  <si>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</si>
  <si>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</si>
  <si>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</si>
  <si>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</si>
  <si>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</si>
  <si>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</si>
  <si>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</si>
  <si>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</si>
  <si>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</si>
  <si>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</si>
  <si>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</si>
  <si>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</si>
  <si>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</si>
  <si>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</si>
  <si>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</si>
  <si>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</si>
  <si>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</si>
  <si>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</si>
  <si>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</si>
  <si>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</si>
  <si>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</si>
  <si>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</si>
  <si>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</si>
  <si>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</si>
  <si>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</si>
  <si>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</si>
  <si>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</si>
  <si>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</si>
  <si>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</si>
  <si>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</si>
  <si>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</si>
  <si>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</si>
  <si>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</si>
  <si>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</si>
  <si>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</si>
  <si>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</si>
  <si>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</si>
  <si>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</si>
  <si>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</si>
  <si>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</si>
  <si>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</si>
  <si>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</si>
  <si>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</si>
  <si>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</si>
  <si>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</si>
  <si>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</si>
  <si>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</si>
  <si>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</si>
  <si>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</si>
  <si>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</si>
  <si>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</si>
  <si>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</si>
  <si>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</si>
  <si>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</si>
  <si>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</si>
  <si>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</si>
  <si>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</si>
  <si>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</si>
  <si>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</si>
  <si>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</si>
  <si>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</si>
  <si>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</si>
  <si>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</si>
  <si>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</si>
  <si>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</si>
  <si>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</si>
  <si>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</si>
  <si>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</si>
  <si>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</si>
  <si>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</si>
  <si>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</si>
  <si>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</si>
  <si>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</si>
  <si>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</si>
  <si>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</si>
  <si>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</si>
  <si>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</si>
  <si>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</si>
  <si>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</si>
  <si>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</si>
  <si>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</si>
  <si>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</si>
  <si>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</si>
  <si>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</si>
  <si>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</si>
  <si>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</si>
  <si>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</si>
  <si>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</si>
  <si>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</si>
  <si>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</si>
  <si>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</si>
  <si>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</si>
  <si>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</si>
  <si>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</si>
  <si>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</si>
  <si>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</si>
  <si>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</si>
  <si>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</si>
  <si>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</si>
  <si>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</si>
  <si>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</si>
  <si>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</si>
  <si>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</si>
  <si>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</si>
  <si>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</si>
  <si>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</si>
  <si>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</si>
  <si>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</si>
  <si>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</si>
  <si>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</si>
  <si>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</si>
  <si>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</si>
  <si>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</si>
  <si>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</si>
  <si>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</si>
  <si>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</si>
  <si>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</si>
  <si>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</si>
  <si>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</si>
  <si>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</si>
  <si>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</si>
  <si>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</si>
  <si>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</si>
  <si>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</si>
  <si>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</si>
  <si>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</si>
  <si>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</si>
  <si>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</si>
  <si>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</si>
  <si>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</si>
  <si>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</si>
  <si>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</si>
  <si>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</si>
  <si>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</si>
  <si>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</si>
  <si>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</si>
  <si>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</si>
  <si>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</si>
  <si>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</si>
  <si>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</si>
  <si>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</si>
  <si>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</si>
  <si>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</si>
  <si>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</si>
  <si>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</si>
  <si>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</si>
  <si>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</si>
  <si>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</si>
  <si>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</si>
  <si>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</si>
  <si>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</si>
  <si>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</si>
  <si>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</si>
  <si>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</si>
  <si>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</si>
  <si>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</si>
  <si>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</si>
  <si>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</si>
  <si>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</si>
  <si>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</si>
  <si>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</si>
  <si>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</si>
  <si>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</si>
  <si>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</si>
  <si>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</si>
  <si>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</si>
  <si>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</si>
  <si>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</si>
  <si>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</si>
  <si>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</si>
  <si>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</si>
  <si>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</si>
  <si>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</si>
  <si>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</si>
  <si>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</si>
  <si>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</si>
  <si>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</si>
  <si>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</si>
  <si>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</si>
  <si>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</si>
  <si>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</si>
  <si>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</si>
  <si>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</si>
  <si>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</si>
  <si>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</si>
  <si>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</si>
  <si>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</si>
  <si>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</si>
  <si>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</si>
  <si>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</si>
  <si>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</si>
  <si>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</si>
  <si>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</si>
  <si>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</si>
  <si>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</si>
  <si>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</si>
  <si>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</si>
  <si>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</si>
  <si>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</si>
  <si>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</si>
  <si>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</si>
  <si>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</si>
  <si>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</si>
  <si>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</si>
  <si>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</si>
  <si>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</si>
  <si>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</si>
  <si>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</si>
  <si>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</si>
  <si>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</si>
  <si>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</si>
  <si>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</si>
  <si>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</si>
  <si>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</si>
  <si>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</si>
  <si>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</si>
  <si>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</si>
  <si>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</si>
  <si>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</si>
  <si>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</si>
  <si>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</si>
  <si>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</si>
  <si>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</si>
  <si>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</si>
  <si>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</si>
  <si>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</si>
  <si>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</si>
  <si>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</si>
  <si>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</si>
  <si>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</si>
  <si>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</si>
  <si>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</si>
  <si>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</si>
  <si>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</si>
  <si>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</si>
  <si>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</si>
  <si>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</si>
  <si>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</si>
  <si>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</si>
  <si>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</si>
  <si>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</si>
  <si>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</si>
  <si>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</si>
  <si>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</si>
  <si>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</si>
  <si>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</si>
  <si>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</si>
  <si>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</si>
  <si>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</si>
  <si>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</si>
  <si>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</si>
  <si>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</si>
  <si>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</si>
  <si>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</si>
  <si>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</si>
  <si>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</si>
  <si>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</si>
  <si>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</si>
  <si>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</si>
  <si>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</si>
  <si>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</si>
  <si>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</si>
  <si>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</si>
  <si>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</si>
  <si>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</si>
  <si>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</si>
  <si>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</si>
  <si>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</si>
  <si>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</si>
  <si>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</si>
  <si>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</si>
  <si>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</si>
  <si>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</si>
  <si>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</si>
  <si>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</si>
  <si>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</si>
  <si>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</si>
  <si>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</si>
  <si>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</si>
  <si>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</si>
  <si>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</si>
  <si>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</si>
  <si>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</si>
  <si>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</si>
  <si>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</si>
  <si>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</si>
  <si>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</si>
  <si>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</si>
  <si>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</si>
  <si>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</si>
  <si>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</si>
  <si>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</si>
  <si>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</si>
  <si>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</si>
  <si>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</si>
  <si>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</si>
  <si>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</si>
  <si>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</si>
  <si>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</si>
  <si>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</si>
  <si>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</si>
  <si>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</si>
  <si>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</si>
  <si>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</si>
  <si>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</si>
  <si>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</si>
  <si>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</si>
  <si>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</si>
  <si>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</si>
  <si>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</si>
  <si>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</si>
  <si>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</si>
  <si>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</si>
  <si>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</si>
  <si>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</si>
  <si>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</si>
  <si>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</si>
  <si>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</si>
  <si>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</si>
  <si>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</si>
  <si>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</si>
  <si>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</si>
  <si>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</si>
  <si>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</si>
  <si>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</si>
  <si>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</si>
  <si>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</si>
  <si>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</si>
  <si>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</si>
  <si>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</si>
  <si>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</si>
  <si>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</si>
  <si>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</si>
  <si>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</si>
  <si>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</si>
  <si>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</si>
  <si>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</si>
  <si>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</si>
  <si>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</si>
  <si>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</si>
  <si>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</si>
  <si>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</si>
  <si>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</si>
  <si>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</si>
  <si>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</si>
  <si>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</si>
  <si>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</si>
  <si>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</si>
  <si>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</si>
  <si>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</si>
  <si>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</si>
  <si>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</si>
  <si>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</si>
  <si>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</si>
  <si>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</si>
  <si>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</si>
  <si>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</si>
  <si>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</si>
  <si>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</si>
  <si>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</si>
  <si>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</si>
  <si>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</si>
  <si>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</si>
  <si>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</si>
  <si>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</si>
  <si>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</si>
  <si>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</si>
  <si>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</si>
  <si>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</si>
  <si>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</si>
  <si>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</si>
  <si>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</si>
  <si>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</si>
  <si>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</si>
  <si>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</si>
  <si>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</si>
  <si>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</si>
  <si>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</si>
  <si>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</si>
  <si>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</si>
  <si>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</si>
  <si>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</si>
  <si>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</si>
  <si>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</si>
  <si>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</si>
  <si>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</si>
  <si>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</si>
  <si>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</si>
  <si>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</si>
  <si>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</si>
  <si>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</si>
  <si>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</si>
  <si>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</si>
  <si>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</si>
  <si>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</si>
  <si>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</si>
  <si>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</si>
  <si>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</si>
  <si>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</si>
  <si>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</si>
  <si>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</si>
  <si>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</si>
  <si>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</si>
  <si>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</si>
  <si>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</si>
  <si>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</si>
  <si>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</si>
  <si>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</si>
  <si>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</si>
  <si>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</si>
  <si>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</si>
  <si>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</si>
  <si>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</si>
  <si>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</si>
  <si>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</si>
  <si>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</si>
  <si>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</si>
  <si>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</si>
  <si>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</si>
  <si>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</si>
  <si>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</si>
  <si>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</si>
  <si>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</si>
  <si>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</si>
  <si>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</si>
  <si>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</si>
  <si>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</si>
  <si>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</si>
  <si>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</si>
  <si>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</si>
  <si>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</si>
  <si>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</si>
  <si>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</si>
  <si>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</si>
  <si>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</si>
  <si>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</si>
  <si>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</si>
  <si>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</si>
  <si>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</si>
  <si>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</si>
  <si>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</si>
  <si>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</si>
  <si>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</si>
  <si>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</si>
  <si>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</si>
  <si>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</si>
  <si>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</si>
  <si>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</si>
  <si>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</si>
  <si>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</si>
  <si>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</si>
  <si>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</si>
  <si>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</si>
  <si>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</si>
  <si>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</si>
  <si>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</si>
  <si>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</si>
  <si>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</si>
  <si>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</si>
  <si>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</si>
  <si>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</si>
  <si>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</si>
  <si>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</si>
  <si>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</si>
  <si>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</si>
  <si>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</si>
  <si>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</si>
  <si>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</si>
  <si>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</si>
  <si>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</si>
  <si>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</si>
  <si>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</si>
  <si>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</si>
  <si>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</si>
  <si>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</si>
  <si>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</si>
  <si>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</si>
  <si>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</si>
  <si>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</si>
  <si>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</si>
  <si>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</si>
  <si>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</si>
  <si>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</si>
  <si>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</si>
  <si>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</si>
  <si>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</si>
  <si>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</si>
  <si>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</si>
  <si>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</si>
  <si>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</si>
  <si>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</si>
  <si>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</si>
  <si>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</si>
  <si>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</si>
  <si>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</si>
  <si>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</si>
  <si>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</si>
  <si>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</si>
  <si>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</si>
  <si>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</si>
  <si>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</si>
  <si>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</si>
  <si>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</si>
  <si>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</si>
  <si>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</si>
  <si>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</si>
  <si>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</si>
  <si>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</si>
  <si>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</si>
  <si>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</si>
  <si>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</si>
  <si>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</si>
  <si>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</si>
  <si>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</si>
  <si>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</si>
  <si>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</si>
  <si>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</si>
  <si>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</si>
  <si>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</si>
  <si>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</si>
  <si>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</si>
  <si>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</si>
  <si>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</si>
  <si>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</si>
  <si>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</si>
  <si>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</si>
  <si>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</si>
  <si>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</si>
  <si>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</si>
  <si>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</si>
  <si>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</si>
  <si>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</si>
  <si>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</si>
  <si>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</si>
  <si>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</si>
  <si>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</si>
  <si>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</si>
  <si>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</si>
  <si>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</si>
  <si>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</si>
  <si>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</si>
  <si>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</si>
  <si>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</si>
  <si>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</si>
  <si>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</si>
  <si>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</si>
  <si>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</si>
  <si>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</si>
  <si>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</si>
  <si>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</si>
  <si>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</si>
  <si>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</si>
  <si>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</si>
  <si>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</si>
  <si>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</si>
  <si>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</si>
  <si>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</si>
  <si>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</si>
  <si>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</si>
  <si>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</si>
  <si>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</si>
  <si>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</si>
  <si>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</si>
  <si>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</si>
  <si>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</si>
  <si>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</si>
  <si>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</si>
  <si>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</si>
  <si>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</si>
  <si>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</si>
  <si>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</si>
  <si>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</si>
  <si>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</si>
  <si>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</si>
  <si>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</si>
  <si>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</si>
  <si>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</si>
  <si>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</si>
  <si>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</si>
  <si>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</si>
  <si>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</si>
  <si>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</si>
  <si>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</si>
  <si>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</si>
  <si>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</si>
  <si>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</si>
  <si>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</si>
  <si>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</si>
  <si>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</si>
  <si>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</si>
  <si>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</si>
  <si>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</si>
  <si>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</si>
  <si>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</si>
  <si>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</si>
  <si>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</si>
  <si>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</si>
  <si>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</si>
  <si>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</si>
  <si>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</si>
  <si>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</si>
  <si>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</si>
  <si>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</si>
  <si>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</si>
  <si>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</si>
  <si>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</si>
  <si>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</si>
  <si>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</si>
  <si>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</si>
  <si>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</si>
  <si>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</si>
  <si>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</si>
  <si>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</si>
  <si>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</si>
  <si>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</si>
  <si>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</si>
  <si>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</si>
  <si>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</si>
  <si>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</si>
  <si>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</si>
  <si>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</si>
  <si>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</si>
  <si>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</si>
  <si>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</si>
  <si>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</si>
  <si>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</si>
  <si>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</si>
  <si>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</si>
  <si>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</si>
  <si>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</si>
  <si>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</si>
  <si>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</si>
  <si>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</si>
  <si>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</si>
  <si>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</si>
  <si>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</si>
  <si>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</si>
  <si>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</si>
  <si>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</si>
  <si>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</si>
  <si>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</si>
  <si>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</si>
  <si>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</si>
  <si>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</si>
  <si>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</si>
  <si>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</si>
  <si>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</si>
  <si>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</si>
  <si>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</si>
  <si>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</si>
  <si>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</si>
  <si>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</si>
  <si>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</si>
  <si>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</si>
  <si>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</si>
  <si>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</si>
  <si>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</si>
  <si>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</si>
  <si>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</si>
  <si>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</si>
  <si>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</si>
  <si>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</si>
  <si>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</si>
  <si>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</si>
  <si>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</si>
  <si>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</si>
  <si>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</si>
  <si>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</si>
  <si>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</si>
  <si>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</si>
  <si>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</si>
  <si>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</si>
  <si>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</si>
  <si>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</si>
  <si>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</si>
  <si>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</si>
  <si>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</si>
  <si>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</si>
  <si>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</si>
  <si>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</si>
  <si>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</si>
  <si>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</si>
  <si>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</si>
  <si>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</si>
  <si>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</si>
  <si>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</si>
  <si>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</si>
  <si>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</si>
  <si>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</si>
  <si>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</si>
  <si>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</si>
  <si>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</si>
  <si>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</si>
  <si>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</si>
  <si>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</si>
  <si>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</si>
  <si>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</si>
  <si>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</si>
  <si>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</si>
  <si>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</si>
  <si>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</si>
  <si>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</si>
  <si>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</si>
  <si>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</si>
  <si>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</si>
  <si>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</si>
  <si>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</si>
  <si>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</si>
  <si>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</si>
  <si>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</si>
  <si>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</si>
  <si>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</si>
  <si>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</si>
  <si>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</si>
  <si>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</si>
  <si>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</si>
  <si>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</si>
  <si>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</si>
  <si>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</si>
  <si>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</si>
  <si>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</si>
  <si>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</si>
  <si>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</si>
  <si>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</si>
  <si>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</si>
  <si>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</si>
  <si>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</si>
  <si>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</si>
  <si>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</si>
  <si>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</si>
  <si>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</si>
  <si>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</si>
  <si>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</si>
  <si>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</si>
  <si>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</si>
  <si>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</si>
  <si>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</si>
  <si>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</si>
  <si>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</si>
  <si>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</si>
  <si>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</si>
  <si>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</si>
  <si>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</si>
  <si>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</si>
  <si>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</si>
  <si>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</si>
  <si>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</si>
  <si>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</si>
  <si>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</si>
  <si>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</si>
  <si>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</si>
  <si>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</si>
  <si>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</si>
  <si>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</si>
  <si>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</si>
  <si>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</si>
  <si>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</si>
  <si>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</si>
  <si>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</si>
  <si>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</si>
  <si>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</si>
  <si>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</si>
  <si>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</si>
  <si>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</si>
  <si>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</si>
  <si>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</si>
  <si>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</si>
  <si>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</si>
  <si>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</si>
  <si>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</si>
  <si>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</si>
  <si>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</si>
  <si>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</si>
  <si>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</si>
  <si>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</si>
  <si>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</si>
  <si>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</si>
  <si>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</si>
  <si>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</si>
  <si>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</si>
  <si>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</si>
  <si>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</si>
  <si>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</si>
  <si>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</si>
  <si>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</si>
  <si>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</si>
  <si>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</si>
  <si>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</si>
  <si>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</si>
  <si>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</si>
  <si>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</si>
  <si>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</si>
  <si>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</si>
  <si>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</si>
  <si>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</si>
  <si>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</si>
  <si>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</si>
  <si>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</si>
  <si>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</si>
  <si>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</si>
  <si>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</si>
  <si>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</si>
  <si>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</si>
  <si>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</si>
  <si>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</si>
  <si>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</si>
  <si>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</si>
  <si>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</si>
  <si>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</si>
  <si>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</si>
  <si>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</si>
  <si>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</si>
  <si>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</si>
  <si>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</si>
  <si>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</si>
  <si>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</si>
  <si>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</si>
  <si>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</si>
  <si>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</si>
  <si>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</si>
  <si>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</si>
  <si>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</si>
  <si>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</si>
  <si>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</si>
  <si>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</si>
  <si>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</si>
  <si>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</si>
  <si>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</si>
  <si>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</si>
  <si>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</si>
  <si>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</si>
  <si>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</si>
  <si>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</si>
  <si>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</si>
  <si>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</si>
  <si>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</si>
  <si>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</si>
  <si>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</si>
  <si>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</si>
  <si>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</si>
  <si>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</si>
  <si>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</si>
  <si>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</si>
  <si>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</si>
  <si>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</si>
  <si>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</si>
  <si>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</si>
  <si>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</si>
  <si>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</si>
  <si>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</si>
  <si>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</si>
  <si>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</si>
  <si>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</si>
  <si>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</si>
  <si>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</si>
  <si>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</si>
  <si>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</si>
  <si>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</si>
  <si>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</si>
  <si>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</si>
  <si>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</si>
  <si>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</si>
  <si>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</si>
  <si>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</si>
  <si>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</si>
  <si>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</si>
  <si>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</si>
  <si>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</si>
  <si>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</si>
  <si>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</si>
  <si>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</si>
  <si>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</si>
  <si>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</si>
  <si>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</si>
  <si>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</si>
  <si>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</si>
  <si>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</si>
  <si>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</si>
  <si>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</si>
  <si>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</si>
  <si>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</si>
  <si>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</si>
  <si>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</si>
  <si>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</si>
  <si>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</si>
  <si>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</si>
  <si>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</si>
  <si>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</si>
  <si>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</si>
  <si>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</si>
  <si>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</si>
  <si>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</si>
  <si>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</si>
  <si>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</si>
  <si>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</si>
  <si>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</si>
  <si>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</si>
  <si>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</si>
  <si>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</si>
  <si>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</si>
  <si>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</si>
  <si>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</si>
  <si>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</si>
  <si>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</si>
  <si>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</si>
  <si>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</si>
  <si>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</si>
  <si>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</si>
  <si>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</si>
  <si>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</si>
  <si>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</si>
  <si>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</si>
  <si>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</si>
  <si>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</si>
  <si>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</si>
  <si>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</si>
  <si>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</si>
  <si>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</si>
  <si>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</si>
  <si>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</si>
  <si>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</si>
  <si>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</si>
  <si>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</si>
  <si>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</si>
  <si>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</si>
  <si>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</si>
  <si>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</si>
  <si>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</si>
  <si>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</si>
  <si>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</si>
  <si>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</si>
  <si>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</si>
  <si>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</si>
  <si>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</si>
  <si>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</si>
  <si>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</si>
  <si>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</si>
  <si>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</si>
  <si>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</si>
  <si>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</si>
  <si>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</si>
  <si>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</si>
  <si>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</si>
  <si>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</si>
  <si>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</si>
  <si>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</si>
  <si>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</si>
  <si>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</si>
  <si>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</si>
  <si>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</si>
  <si>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</si>
  <si>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</si>
  <si>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</si>
  <si>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</si>
  <si>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</si>
  <si>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</si>
  <si>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</si>
  <si>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</si>
  <si>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</si>
  <si>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</si>
  <si>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</si>
  <si>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</si>
  <si>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</si>
  <si>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</si>
  <si>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</si>
  <si>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</si>
  <si>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</si>
  <si>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</si>
  <si>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</si>
  <si>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</si>
  <si>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</si>
  <si>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</si>
  <si>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</si>
  <si>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</si>
  <si>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</si>
  <si>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</si>
  <si>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</si>
  <si>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</si>
  <si>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</si>
  <si>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</si>
  <si>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</si>
  <si>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</si>
  <si>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</si>
  <si>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</si>
  <si>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</si>
  <si>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</si>
  <si>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</si>
  <si>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</si>
  <si>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</si>
  <si>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</si>
  <si>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</si>
  <si>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</si>
  <si>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</si>
  <si>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</si>
  <si>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</si>
  <si>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</si>
  <si>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</si>
  <si>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</si>
  <si>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</si>
  <si>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</si>
  <si>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</si>
  <si>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</si>
  <si>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</si>
  <si>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</si>
  <si>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</si>
  <si>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</si>
  <si>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</si>
  <si>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</si>
  <si>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</si>
  <si>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</si>
  <si>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</si>
  <si>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</si>
  <si>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</si>
  <si>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</si>
  <si>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</si>
  <si>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</si>
  <si>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</si>
  <si>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</si>
  <si>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</si>
  <si>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</si>
  <si>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</si>
  <si>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</si>
  <si>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</si>
  <si>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</si>
  <si>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</si>
  <si>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</si>
  <si>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</si>
  <si>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</si>
  <si>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</si>
  <si>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</si>
  <si>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</si>
  <si>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</si>
  <si>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</si>
  <si>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</si>
  <si>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</si>
  <si>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</si>
  <si>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</si>
  <si>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</si>
  <si>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</si>
  <si>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</si>
  <si>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</si>
  <si>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</si>
  <si>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</si>
  <si>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</si>
  <si>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</si>
  <si>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</si>
  <si>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</si>
  <si>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</si>
  <si>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</si>
  <si>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</si>
  <si>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</si>
  <si>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</si>
  <si>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</si>
  <si>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</si>
  <si>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</si>
  <si>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</si>
  <si>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</si>
  <si>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</si>
  <si>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</si>
  <si>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</si>
  <si>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</si>
  <si>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</si>
  <si>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</si>
  <si>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</si>
  <si>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</si>
  <si>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</si>
  <si>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</si>
  <si>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</si>
  <si>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</si>
  <si>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</si>
  <si>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</si>
  <si>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</si>
  <si>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</si>
  <si>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</si>
  <si>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</si>
  <si>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</si>
  <si>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</si>
  <si>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</si>
  <si>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</si>
  <si>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</si>
  <si>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</si>
  <si>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</si>
  <si>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</si>
  <si>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</si>
  <si>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</si>
  <si>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</si>
  <si>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</si>
  <si>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</si>
  <si>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</si>
  <si>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</si>
  <si>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</si>
  <si>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</si>
  <si>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</si>
  <si>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</si>
  <si>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</si>
  <si>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</si>
  <si>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</si>
  <si>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</si>
  <si>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</si>
  <si>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</si>
  <si>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</si>
  <si>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</si>
  <si>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</si>
  <si>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</si>
  <si>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</si>
  <si>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</si>
  <si>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</si>
  <si>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</si>
  <si>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</si>
  <si>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</si>
  <si>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</si>
  <si>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</si>
  <si>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</si>
  <si>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</si>
  <si>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</si>
  <si>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</si>
  <si>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</si>
  <si>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</si>
  <si>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</si>
  <si>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</si>
  <si>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</si>
  <si>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</si>
  <si>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</si>
  <si>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</si>
  <si>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</si>
  <si>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</si>
  <si>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</si>
  <si>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</si>
  <si>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</si>
  <si>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</si>
  <si>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</si>
  <si>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</si>
  <si>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</si>
  <si>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</si>
  <si>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</si>
  <si>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</si>
  <si>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</si>
  <si>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</si>
  <si>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</si>
  <si>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</si>
  <si>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</si>
  <si>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</si>
  <si>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</si>
  <si>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</si>
  <si>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</si>
  <si>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</si>
  <si>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</si>
  <si>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</si>
  <si>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</si>
  <si>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</si>
  <si>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</si>
  <si>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</si>
  <si>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</si>
  <si>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</si>
  <si>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</si>
  <si>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</si>
  <si>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</si>
  <si>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</si>
  <si>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</si>
  <si>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</si>
  <si>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</si>
  <si>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</si>
  <si>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</si>
  <si>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</si>
  <si>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</si>
  <si>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</si>
  <si>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</si>
  <si>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</si>
  <si>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</si>
  <si>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</si>
  <si>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</si>
  <si>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</si>
  <si>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</si>
  <si>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</si>
  <si>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</si>
  <si>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</si>
  <si>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</si>
  <si>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</si>
  <si>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</si>
  <si>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</si>
  <si>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</si>
  <si>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</si>
  <si>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</si>
  <si>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</si>
  <si>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</si>
  <si>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</si>
  <si>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</si>
  <si>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</si>
  <si>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</si>
  <si>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</si>
  <si>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</si>
  <si>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</si>
  <si>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</si>
  <si>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</si>
  <si>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</si>
  <si>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</si>
  <si>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</si>
  <si>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</si>
  <si>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</si>
  <si>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</si>
  <si>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</si>
  <si>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</si>
  <si>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</si>
  <si>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</si>
  <si>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</si>
  <si>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</si>
  <si>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</si>
  <si>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</si>
  <si>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</si>
  <si>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</si>
  <si>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</si>
  <si>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</si>
  <si>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</si>
  <si>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</si>
  <si>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</si>
  <si>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</si>
  <si>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</si>
  <si>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</si>
  <si>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</si>
  <si>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</si>
  <si>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</si>
  <si>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</si>
  <si>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</si>
  <si>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</si>
  <si>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</si>
  <si>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</si>
  <si>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</si>
  <si>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</si>
  <si>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</si>
  <si>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</si>
  <si>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</si>
  <si>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</si>
  <si>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</si>
  <si>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</si>
  <si>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</si>
  <si>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</si>
  <si>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</si>
  <si>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</si>
  <si>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</si>
  <si>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</si>
  <si>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</si>
  <si>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</si>
  <si>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</si>
  <si>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</si>
  <si>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</si>
  <si>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</si>
  <si>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</si>
  <si>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</si>
  <si>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</si>
  <si>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</si>
  <si>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</si>
  <si>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</si>
  <si>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</si>
  <si>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</si>
  <si>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</si>
  <si>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</si>
  <si>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</si>
  <si>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</si>
  <si>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</si>
  <si>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</si>
  <si>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</si>
  <si>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</si>
  <si>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</si>
  <si>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</si>
  <si>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</si>
  <si>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</si>
  <si>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</si>
  <si>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</si>
  <si>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</si>
  <si>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</si>
  <si>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</si>
  <si>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</si>
  <si>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</si>
  <si>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</si>
  <si>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</si>
  <si>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</si>
  <si>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</si>
  <si>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</si>
  <si>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</si>
  <si>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</si>
  <si>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</si>
  <si>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</si>
  <si>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</si>
  <si>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</si>
  <si>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</si>
  <si>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</si>
  <si>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</si>
  <si>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</si>
  <si>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</si>
  <si>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</si>
  <si>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</si>
  <si>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</si>
  <si>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</si>
  <si>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</si>
  <si>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</si>
  <si>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</si>
  <si>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</si>
  <si>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</si>
  <si>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</si>
  <si>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</si>
  <si>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</si>
  <si>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</si>
  <si>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</si>
  <si>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</si>
  <si>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</si>
  <si>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</si>
  <si>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</si>
  <si>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</si>
  <si>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</si>
  <si>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</si>
  <si>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</si>
  <si>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</si>
  <si>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</si>
  <si>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</si>
  <si>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</si>
  <si>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</si>
  <si>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</si>
  <si>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</si>
  <si>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</si>
  <si>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</si>
  <si>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</si>
  <si>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</si>
  <si>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</si>
  <si>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</si>
  <si>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</si>
  <si>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</si>
  <si>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</si>
  <si>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</si>
  <si>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</si>
  <si>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</si>
  <si>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</si>
  <si>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</si>
  <si>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</si>
  <si>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</si>
  <si>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</si>
  <si>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</si>
  <si>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</si>
  <si>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</si>
  <si>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</si>
  <si>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</si>
  <si>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</si>
  <si>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</si>
  <si>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</si>
  <si>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</si>
  <si>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</si>
  <si>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</si>
  <si>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</si>
  <si>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</si>
  <si>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</si>
  <si>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</si>
  <si>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</si>
  <si>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</si>
  <si>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</si>
  <si>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</si>
  <si>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</si>
  <si>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</si>
  <si>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</si>
  <si>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</si>
  <si>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</si>
  <si>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</si>
  <si>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</si>
  <si>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</si>
  <si>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</si>
  <si>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</si>
  <si>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</si>
  <si>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</si>
  <si>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</si>
  <si>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</si>
  <si>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</si>
  <si>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</si>
  <si>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</si>
  <si>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</si>
  <si>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</si>
  <si>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</si>
  <si>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</si>
  <si>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</si>
  <si>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</si>
  <si>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</si>
  <si>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</si>
  <si>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</si>
  <si>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</si>
  <si>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</si>
  <si>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</si>
  <si>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</si>
  <si>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</si>
  <si>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</si>
  <si>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</si>
  <si>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</si>
  <si>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</si>
  <si>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</si>
  <si>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</si>
  <si>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</si>
  <si>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</si>
  <si>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</si>
  <si>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</si>
  <si>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</si>
  <si>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</si>
  <si>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</si>
  <si>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</si>
  <si>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</si>
  <si>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</si>
  <si>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</si>
  <si>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</si>
  <si>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</si>
  <si>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</si>
  <si>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</si>
  <si>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</si>
  <si>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</si>
  <si>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</si>
  <si>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</si>
  <si>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</si>
  <si>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</si>
  <si>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</si>
  <si>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</si>
  <si>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</si>
  <si>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</si>
  <si>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</si>
  <si>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</si>
  <si>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</si>
  <si>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</si>
  <si>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</si>
  <si>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</si>
  <si>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</si>
  <si>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</si>
  <si>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</si>
  <si>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</si>
  <si>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</si>
  <si>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</si>
  <si>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</si>
  <si>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</si>
  <si>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</si>
  <si>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</si>
  <si>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</si>
  <si>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</si>
  <si>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</si>
  <si>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</si>
  <si>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</si>
  <si>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</si>
  <si>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</si>
  <si>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</si>
  <si>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</si>
  <si>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</si>
  <si>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</si>
  <si>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</si>
  <si>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</si>
  <si>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</si>
  <si>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</si>
  <si>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</si>
  <si>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</si>
  <si>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</si>
  <si>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</si>
  <si>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</si>
  <si>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</si>
  <si>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</si>
  <si>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</si>
  <si>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</si>
  <si>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</si>
  <si>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</si>
  <si>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</si>
  <si>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</si>
  <si>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</si>
  <si>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</si>
  <si>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</si>
  <si>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</si>
  <si>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</si>
  <si>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</si>
  <si>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</si>
  <si>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</si>
  <si>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</si>
  <si>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</si>
  <si>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</si>
  <si>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</si>
  <si>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</si>
  <si>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</si>
  <si>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</si>
  <si>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</si>
  <si>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</si>
  <si>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</si>
  <si>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</si>
  <si>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</si>
  <si>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</si>
  <si>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</si>
  <si>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</si>
  <si>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</si>
  <si>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</si>
  <si>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</si>
  <si>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</si>
  <si>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</si>
  <si>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</si>
  <si>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</si>
  <si>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</si>
  <si>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</si>
  <si>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</si>
  <si>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</si>
  <si>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</si>
  <si>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</si>
  <si>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</si>
  <si>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</si>
  <si>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</si>
  <si>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</si>
  <si>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</si>
  <si>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</si>
  <si>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</si>
  <si>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</si>
  <si>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</si>
  <si>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</si>
  <si>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</si>
  <si>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</si>
  <si>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</si>
  <si>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</si>
  <si>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</si>
  <si>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</si>
  <si>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</si>
  <si>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</si>
  <si>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</si>
  <si>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</si>
  <si>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</si>
  <si>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</si>
  <si>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</si>
  <si>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</si>
  <si>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</si>
  <si>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</si>
  <si>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</si>
  <si>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</si>
  <si>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</si>
  <si>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</si>
  <si>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</si>
  <si>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</si>
  <si>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</si>
  <si>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</si>
  <si>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</si>
  <si>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</si>
  <si>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</si>
  <si>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</si>
  <si>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</si>
  <si>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</si>
  <si>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</si>
  <si>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</si>
  <si>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</si>
  <si>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</si>
  <si>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</si>
  <si>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</si>
  <si>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</si>
  <si>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</si>
  <si>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</si>
  <si>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</si>
  <si>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</si>
  <si>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</si>
  <si>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</si>
  <si>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</si>
  <si>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</si>
  <si>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</si>
  <si>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</si>
  <si>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</si>
  <si>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</si>
  <si>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</si>
  <si>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</si>
  <si>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</si>
  <si>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</si>
  <si>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</si>
  <si>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</si>
  <si>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</si>
  <si>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</si>
  <si>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</si>
  <si>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</si>
  <si>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</si>
  <si>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</si>
  <si>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</si>
  <si>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</si>
  <si>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</si>
  <si>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</si>
  <si>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</si>
  <si>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</si>
  <si>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</si>
  <si>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</si>
  <si>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</si>
  <si>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</si>
  <si>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</si>
  <si>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</si>
  <si>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</si>
  <si>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</si>
  <si>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</si>
  <si>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</si>
  <si>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</si>
  <si>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</si>
  <si>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</si>
  <si>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</si>
  <si>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</si>
  <si>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</si>
  <si>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</si>
  <si>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</si>
  <si>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</si>
  <si>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</si>
  <si>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</si>
  <si>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</si>
  <si>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</si>
  <si>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</si>
  <si>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</si>
  <si>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</si>
  <si>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</si>
  <si>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</si>
  <si>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</si>
  <si>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</si>
  <si>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</si>
  <si>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</si>
  <si>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</si>
  <si>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</si>
  <si>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</si>
  <si>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</si>
  <si>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</si>
  <si>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</si>
  <si>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</si>
  <si>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</si>
  <si>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</si>
  <si>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</si>
  <si>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</si>
  <si>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</si>
  <si>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</si>
  <si>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</si>
  <si>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</si>
  <si>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</si>
  <si>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</si>
  <si>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</si>
  <si>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</si>
  <si>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</si>
  <si>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</si>
  <si>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</si>
  <si>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</si>
  <si>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</si>
  <si>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</si>
  <si>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</si>
  <si>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</si>
  <si>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</si>
  <si>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</si>
  <si>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</si>
  <si>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</si>
  <si>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</si>
  <si>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</si>
  <si>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</si>
  <si>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</si>
  <si>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</si>
  <si>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</si>
  <si>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</si>
  <si>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</si>
  <si>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</si>
  <si>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</si>
  <si>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</si>
  <si>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</si>
  <si>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</si>
  <si>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</si>
  <si>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</si>
  <si>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</si>
  <si>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</si>
  <si>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</si>
  <si>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</si>
  <si>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</si>
  <si>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</si>
  <si>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</si>
  <si>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</si>
  <si>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</si>
  <si>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</si>
  <si>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</si>
  <si>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</si>
  <si>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</si>
  <si>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</si>
  <si>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</si>
  <si>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</si>
  <si>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</si>
  <si>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</si>
  <si>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</si>
  <si>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</si>
  <si>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</si>
  <si>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</si>
  <si>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</si>
  <si>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</si>
  <si>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</si>
  <si>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</si>
  <si>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</si>
  <si>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</si>
  <si>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</si>
  <si>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</si>
  <si>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</si>
  <si>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</si>
  <si>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</si>
  <si>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</si>
  <si>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</si>
  <si>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</si>
  <si>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</si>
  <si>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</si>
  <si>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</si>
  <si>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</si>
  <si>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</si>
  <si>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</si>
  <si>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</si>
  <si>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</si>
  <si>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</si>
  <si>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</si>
  <si>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</si>
  <si>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</si>
  <si>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</si>
  <si>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</si>
  <si>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</si>
  <si>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</si>
  <si>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</si>
  <si>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</si>
  <si>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</si>
  <si>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</si>
  <si>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</si>
  <si>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</si>
  <si>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</si>
  <si>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</si>
  <si>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</si>
  <si>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</si>
  <si>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</si>
  <si>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</si>
  <si>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</si>
  <si>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</si>
  <si>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</si>
  <si>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</si>
  <si>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</si>
  <si>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</si>
  <si>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</si>
  <si>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</si>
  <si>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</si>
  <si>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</si>
  <si>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</si>
  <si>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</si>
  <si>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</si>
  <si>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</si>
  <si>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</si>
  <si>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</si>
  <si>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</si>
  <si>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</si>
  <si>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</si>
  <si>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</si>
  <si>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</si>
  <si>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</si>
  <si>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</si>
  <si>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</si>
  <si>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</si>
  <si>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</si>
  <si>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</si>
  <si>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</si>
  <si>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</si>
  <si>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</si>
  <si>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</si>
  <si>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</si>
  <si>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</si>
  <si>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</si>
  <si>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</si>
  <si>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</si>
  <si>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</si>
  <si>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</si>
  <si>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</si>
  <si>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</si>
  <si>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</si>
  <si>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</si>
  <si>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</si>
  <si>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</si>
  <si>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</si>
  <si>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</si>
  <si>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</si>
  <si>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</si>
  <si>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</si>
  <si>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</si>
  <si>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</si>
  <si>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</si>
  <si>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</si>
  <si>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</si>
  <si>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</si>
  <si>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</si>
  <si>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</si>
  <si>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</si>
  <si>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</si>
  <si>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</si>
  <si>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</si>
  <si>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</si>
  <si>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</si>
  <si>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</si>
  <si>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</si>
  <si>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</si>
  <si>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</si>
  <si>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</si>
  <si>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</si>
  <si>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</si>
  <si>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</si>
  <si>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</si>
  <si>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</si>
  <si>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</si>
  <si>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</si>
  <si>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</si>
  <si>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</si>
  <si>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</si>
  <si>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</si>
  <si>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</si>
  <si>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</si>
  <si>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</si>
  <si>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</si>
  <si>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</si>
  <si>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</si>
  <si>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</si>
  <si>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</si>
  <si>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</si>
  <si>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</si>
  <si>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</si>
  <si>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</si>
  <si>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</si>
  <si>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</si>
  <si>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</si>
  <si>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</si>
  <si>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</si>
  <si>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</si>
  <si>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</si>
  <si>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</si>
  <si>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</si>
  <si>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</si>
  <si>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</si>
  <si>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</si>
  <si>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</si>
  <si>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</si>
  <si>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</si>
  <si>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</si>
  <si>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</si>
  <si>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</si>
  <si>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</si>
  <si>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</si>
  <si>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</si>
  <si>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</si>
  <si>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</si>
  <si>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</si>
  <si>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</si>
  <si>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</si>
  <si>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</si>
  <si>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</si>
  <si>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</si>
  <si>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</si>
  <si>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</si>
  <si>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</si>
  <si>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</si>
  <si>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</si>
  <si>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</si>
  <si>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</si>
  <si>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</si>
  <si>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</si>
  <si>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</si>
  <si>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</si>
  <si>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</si>
  <si>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</si>
  <si>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</si>
  <si>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</si>
  <si>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</si>
  <si>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</si>
  <si>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</si>
  <si>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</si>
  <si>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</si>
  <si>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</si>
  <si>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</si>
  <si>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</si>
  <si>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</si>
  <si>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</si>
  <si>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</si>
  <si>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</si>
  <si>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</si>
  <si>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</si>
  <si>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</si>
  <si>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</si>
  <si>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</si>
  <si>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</si>
  <si>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</si>
  <si>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</si>
  <si>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</si>
  <si>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</si>
  <si>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</si>
  <si>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</si>
  <si>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</si>
  <si>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</si>
  <si>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</si>
  <si>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</si>
  <si>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</si>
  <si>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</si>
  <si>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</si>
  <si>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</si>
  <si>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</si>
  <si>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</si>
  <si>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</si>
  <si>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</si>
  <si>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</si>
  <si>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</si>
  <si>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</si>
  <si>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</si>
  <si>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</si>
  <si>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</si>
  <si>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</si>
  <si>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</si>
  <si>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</si>
  <si>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</si>
  <si>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</si>
  <si>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</si>
  <si>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</si>
  <si>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</si>
  <si>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</si>
  <si>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</si>
  <si>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</si>
  <si>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</si>
  <si>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</si>
  <si>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</si>
  <si>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</si>
  <si>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</si>
  <si>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</si>
  <si>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</si>
  <si>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</si>
  <si>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</si>
  <si>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</si>
  <si>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</si>
  <si>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</si>
  <si>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</si>
  <si>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</si>
  <si>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</si>
  <si>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</si>
  <si>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</si>
  <si>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</si>
  <si>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</si>
  <si>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</si>
  <si>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</si>
  <si>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</si>
  <si>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</si>
  <si>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</si>
  <si>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</si>
  <si>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</si>
  <si>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</si>
  <si>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</si>
  <si>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</si>
  <si>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</si>
  <si>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</si>
  <si>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</si>
  <si>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</si>
  <si>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</si>
  <si>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</si>
  <si>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</si>
  <si>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</si>
  <si>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</si>
  <si>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</si>
  <si>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</si>
  <si>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</si>
  <si>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</si>
  <si>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</si>
  <si>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</si>
  <si>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</si>
  <si>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</si>
  <si>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</si>
  <si>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</si>
  <si>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</si>
  <si>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</si>
  <si>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</si>
  <si>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</si>
  <si>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</si>
  <si>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</si>
  <si>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</si>
  <si>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</si>
  <si>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</si>
  <si>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</si>
  <si>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</si>
  <si>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</si>
  <si>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</si>
  <si>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</si>
  <si>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</si>
  <si>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</si>
  <si>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</si>
  <si>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</si>
  <si>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</si>
  <si>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</si>
  <si>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</si>
  <si>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</si>
  <si>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</si>
  <si>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</si>
  <si>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</si>
  <si>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</si>
  <si>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</si>
  <si>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</si>
  <si>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</si>
  <si>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</si>
  <si>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</si>
  <si>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</si>
  <si>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</si>
  <si>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</si>
  <si>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</si>
  <si>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</si>
  <si>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</si>
  <si>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</si>
  <si>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</si>
  <si>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</si>
  <si>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</si>
  <si>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</si>
  <si>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</si>
  <si>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</si>
  <si>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</si>
  <si>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</si>
  <si>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</si>
  <si>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</si>
  <si>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</si>
  <si>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</si>
  <si>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</si>
  <si>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</si>
  <si>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</si>
  <si>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</si>
  <si>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</si>
  <si>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</si>
  <si>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</si>
  <si>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</si>
  <si>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</si>
  <si>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</si>
  <si>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</si>
  <si>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</si>
  <si>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</si>
  <si>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</si>
  <si>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</si>
  <si>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</si>
  <si>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</si>
  <si>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</si>
  <si>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</si>
  <si>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</si>
  <si>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</si>
  <si>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</si>
  <si>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</si>
  <si>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</si>
  <si>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</si>
  <si>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</si>
  <si>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</si>
  <si>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</si>
  <si>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</si>
  <si>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</si>
  <si>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</si>
  <si>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</si>
  <si>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</si>
  <si>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</si>
  <si>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</si>
  <si>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</si>
  <si>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</si>
  <si>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</si>
  <si>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</si>
  <si>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</si>
  <si>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</si>
  <si>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</si>
  <si>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</si>
  <si>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</si>
  <si>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</si>
  <si>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</si>
  <si>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</si>
  <si>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</si>
  <si>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</si>
  <si>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</si>
  <si>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</si>
  <si>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</si>
  <si>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</si>
  <si>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</si>
  <si>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</si>
  <si>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</si>
  <si>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</si>
  <si>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</si>
  <si>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</si>
  <si>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</si>
  <si>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</si>
  <si>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</si>
  <si>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</si>
  <si>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</si>
  <si>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</si>
  <si>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</si>
  <si>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</si>
  <si>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</si>
  <si>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</si>
  <si>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</si>
  <si>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</si>
  <si>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</si>
  <si>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</si>
  <si>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</si>
  <si>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</si>
  <si>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</si>
  <si>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</si>
  <si>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</si>
  <si>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</si>
  <si>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</si>
  <si>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</si>
  <si>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</si>
  <si>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</si>
  <si>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</si>
  <si>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</si>
  <si>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</si>
  <si>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</si>
  <si>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</si>
  <si>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</si>
  <si>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</si>
  <si>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</si>
  <si>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</si>
  <si>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</si>
  <si>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</si>
  <si>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</si>
  <si>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</si>
  <si>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</si>
  <si>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</si>
  <si>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</si>
  <si>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</si>
  <si>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</si>
  <si>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</si>
  <si>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</si>
  <si>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</si>
  <si>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</si>
  <si>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</si>
  <si>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</si>
  <si>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</si>
  <si>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</si>
  <si>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</si>
  <si>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</si>
  <si>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</si>
  <si>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</si>
  <si>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</si>
  <si>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</si>
  <si>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</si>
  <si>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</si>
  <si>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</si>
  <si>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</si>
  <si>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</si>
  <si>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</si>
  <si>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</si>
  <si>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</si>
  <si>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</si>
  <si>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</si>
  <si>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</si>
  <si>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</si>
  <si>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</si>
  <si>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</si>
  <si>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</si>
  <si>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</si>
  <si>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</si>
  <si>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</si>
  <si>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</si>
  <si>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</si>
  <si>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</si>
  <si>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</si>
  <si>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</si>
  <si>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</si>
  <si>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</si>
  <si>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</si>
  <si>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</si>
  <si>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</si>
  <si>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</si>
  <si>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</si>
  <si>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</si>
  <si>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</si>
  <si>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</si>
  <si>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</si>
  <si>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</si>
  <si>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</si>
  <si>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</si>
  <si>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</si>
  <si>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</si>
  <si>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</si>
  <si>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</si>
  <si>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</si>
  <si>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</si>
  <si>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</si>
  <si>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</si>
  <si>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</si>
  <si>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</si>
  <si>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</si>
  <si>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</si>
  <si>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</si>
  <si>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</si>
  <si>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</si>
  <si>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</si>
  <si>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</si>
  <si>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</si>
  <si>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</si>
  <si>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</si>
  <si>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</si>
  <si>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</si>
  <si>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</si>
  <si>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</si>
  <si>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</si>
  <si>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</si>
  <si>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</si>
  <si>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</si>
  <si>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</si>
  <si>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</si>
  <si>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</si>
  <si>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</si>
  <si>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</si>
  <si>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</si>
  <si>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</si>
  <si>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</si>
  <si>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</si>
  <si>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</si>
  <si>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</si>
  <si>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</si>
  <si>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</si>
  <si>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</si>
  <si>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</si>
  <si>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</si>
  <si>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</si>
  <si>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</si>
  <si>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</si>
  <si>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</si>
  <si>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</si>
  <si>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</si>
  <si>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</si>
  <si>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</si>
  <si>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</si>
  <si>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</si>
  <si>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</si>
  <si>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</si>
  <si>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</si>
  <si>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</si>
  <si>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</si>
  <si>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</si>
  <si>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</si>
  <si>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</si>
  <si>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</si>
  <si>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</si>
  <si>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</si>
  <si>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</si>
  <si>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</si>
  <si>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</si>
  <si>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</si>
  <si>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</si>
  <si>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</si>
  <si>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</si>
  <si>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</si>
  <si>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</si>
  <si>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</si>
  <si>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</si>
  <si>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</si>
  <si>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</si>
  <si>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</si>
  <si>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</si>
  <si>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</si>
  <si>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</si>
  <si>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</si>
  <si>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</si>
  <si>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</si>
  <si>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</si>
  <si>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</si>
  <si>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</si>
  <si>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</si>
  <si>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</si>
  <si>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</si>
  <si>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</si>
  <si>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</si>
  <si>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</si>
  <si>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</si>
  <si>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</si>
  <si>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</si>
  <si>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</si>
  <si>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</si>
  <si>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</si>
  <si>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</si>
  <si>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</si>
  <si>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</si>
  <si>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</si>
  <si>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</si>
  <si>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</si>
  <si>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</si>
  <si>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</si>
  <si>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</si>
  <si>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</si>
  <si>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</si>
  <si>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</si>
  <si>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</si>
  <si>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</si>
  <si>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</si>
  <si>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</si>
  <si>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</si>
  <si>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</si>
  <si>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</si>
  <si>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</si>
  <si>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</si>
  <si>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</si>
  <si>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</si>
  <si>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</si>
  <si>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</si>
  <si>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</si>
  <si>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</si>
  <si>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</si>
  <si>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</si>
  <si>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</si>
  <si>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</si>
  <si>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</si>
  <si>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</si>
  <si>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</si>
  <si>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</si>
  <si>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</si>
  <si>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</si>
  <si>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</si>
  <si>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</si>
  <si>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</si>
  <si>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</si>
  <si>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</si>
  <si>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</si>
  <si>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</si>
  <si>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</si>
  <si>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</si>
  <si>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</si>
  <si>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</si>
  <si>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</si>
  <si>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</si>
  <si>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</si>
  <si>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</si>
  <si>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</si>
  <si>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</si>
  <si>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</si>
  <si>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</si>
  <si>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</si>
  <si>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</si>
  <si>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</si>
  <si>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</si>
  <si>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</si>
  <si>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</si>
  <si>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</si>
  <si>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</si>
  <si>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</si>
  <si>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</si>
  <si>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</si>
  <si>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</si>
  <si>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</si>
  <si>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</si>
  <si>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</si>
  <si>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</si>
  <si>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</si>
  <si>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</si>
  <si>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</si>
  <si>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</si>
  <si>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</si>
  <si>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</si>
  <si>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</si>
  <si>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</si>
  <si>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</si>
  <si>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</si>
  <si>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</si>
  <si>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</si>
  <si>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</si>
  <si>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</si>
  <si>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</si>
  <si>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</si>
  <si>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</si>
  <si>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</si>
  <si>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</si>
  <si>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</si>
  <si>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</si>
  <si>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</si>
  <si>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</si>
  <si>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</si>
  <si>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</si>
  <si>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</si>
  <si>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</si>
  <si>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</si>
  <si>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</si>
  <si>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</si>
  <si>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</si>
  <si>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</si>
  <si>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</si>
  <si>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</si>
  <si>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</si>
  <si>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</si>
  <si>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</si>
  <si>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</si>
  <si>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</si>
  <si>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</si>
  <si>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</si>
  <si>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</si>
  <si>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</si>
  <si>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</si>
  <si>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</si>
  <si>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</si>
  <si>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</si>
  <si>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</si>
  <si>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</si>
  <si>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</si>
  <si>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</si>
  <si>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</si>
  <si>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</si>
  <si>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</si>
  <si>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</si>
  <si>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</si>
  <si>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</si>
  <si>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</si>
  <si>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</si>
  <si>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</si>
  <si>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</si>
  <si>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</si>
  <si>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</si>
  <si>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</si>
  <si>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</si>
  <si>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</si>
  <si>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</si>
  <si>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</si>
  <si>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</si>
  <si>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</si>
  <si>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</si>
  <si>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</si>
  <si>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</si>
  <si>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</si>
  <si>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</si>
  <si>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</si>
  <si>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</si>
  <si>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</si>
  <si>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</si>
  <si>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</si>
  <si>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</si>
  <si>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</si>
  <si>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</si>
  <si>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</si>
  <si>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</si>
  <si>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</si>
  <si>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</si>
  <si>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</si>
  <si>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</si>
  <si>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</si>
  <si>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</si>
  <si>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</si>
  <si>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</si>
  <si>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</si>
  <si>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</si>
  <si>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</si>
  <si>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</si>
  <si>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</si>
  <si>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</si>
  <si>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</si>
  <si>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</si>
  <si>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</si>
  <si>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</si>
  <si>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</si>
  <si>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</si>
  <si>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</si>
  <si>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</si>
  <si>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</si>
  <si>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</si>
  <si>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</si>
  <si>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</si>
  <si>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</si>
  <si>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</si>
  <si>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</si>
  <si>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</si>
  <si>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</si>
  <si>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</si>
  <si>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</si>
  <si>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</si>
  <si>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</si>
  <si>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</si>
  <si>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</si>
  <si>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</si>
  <si>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</si>
  <si>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</si>
  <si>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</si>
  <si>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</si>
  <si>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</si>
  <si>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</si>
  <si>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</si>
  <si>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</si>
  <si>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</si>
  <si>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</si>
  <si>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</si>
  <si>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</si>
  <si>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</si>
  <si>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</si>
  <si>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</si>
  <si>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</si>
  <si>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</si>
  <si>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</si>
  <si>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</si>
  <si>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</si>
  <si>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</si>
  <si>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</si>
  <si>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</si>
  <si>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</si>
  <si>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</si>
  <si>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</si>
  <si>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</si>
  <si>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</si>
  <si>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</si>
  <si>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</si>
  <si>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</si>
  <si>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</si>
  <si>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</si>
  <si>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</si>
  <si>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</si>
  <si>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</si>
  <si>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</si>
  <si>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</si>
  <si>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</si>
  <si>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</si>
  <si>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</si>
  <si>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</si>
  <si>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</si>
  <si>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</si>
  <si>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</si>
  <si>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</si>
  <si>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</si>
  <si>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</si>
  <si>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</si>
  <si>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</si>
  <si>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</si>
  <si>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</si>
  <si>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</si>
  <si>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</si>
  <si>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</si>
  <si>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</si>
  <si>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</si>
  <si>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</si>
  <si>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</si>
  <si>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</si>
  <si>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</si>
  <si>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</si>
  <si>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</si>
  <si>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</si>
  <si>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</si>
  <si>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</si>
  <si>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</si>
  <si>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</si>
  <si>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</si>
  <si>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</si>
  <si>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</si>
  <si>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</si>
  <si>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</si>
  <si>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</si>
  <si>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</si>
  <si>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</si>
  <si>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</si>
  <si>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</si>
  <si>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</si>
  <si>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</si>
  <si>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</si>
  <si>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</si>
  <si>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</si>
  <si>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</si>
  <si>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</si>
  <si>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</si>
  <si>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</si>
  <si>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</si>
  <si>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</si>
  <si>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</si>
  <si>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</si>
  <si>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</si>
  <si>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</si>
  <si>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</si>
  <si>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</si>
  <si>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</si>
  <si>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</si>
  <si>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</si>
  <si>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</si>
  <si>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</si>
  <si>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</si>
  <si>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</si>
  <si>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</si>
  <si>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</si>
  <si>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</si>
  <si>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</si>
  <si>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</si>
  <si>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</si>
  <si>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</si>
  <si>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</si>
  <si>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</si>
  <si>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</si>
  <si>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</si>
  <si>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</si>
  <si>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</si>
  <si>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</si>
  <si>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</si>
  <si>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</si>
  <si>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</si>
  <si>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</si>
  <si>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</si>
  <si>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</si>
  <si>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</si>
  <si>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</si>
  <si>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</si>
  <si>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</si>
  <si>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</si>
  <si>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</si>
  <si>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</si>
  <si>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</si>
  <si>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</si>
  <si>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</si>
  <si>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</si>
  <si>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</si>
  <si>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</si>
  <si>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</si>
  <si>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</si>
  <si>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</si>
  <si>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</si>
  <si>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</si>
  <si>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</si>
  <si>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</si>
  <si>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</si>
  <si>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</si>
  <si>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</si>
  <si>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</si>
  <si>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</si>
  <si>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</si>
  <si>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</si>
  <si>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</si>
  <si>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</si>
  <si>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</si>
  <si>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</si>
  <si>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</si>
  <si>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</si>
  <si>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</si>
  <si>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</si>
  <si>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</si>
  <si>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</si>
  <si>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</si>
  <si>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</si>
  <si>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</si>
  <si>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</si>
  <si>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</si>
  <si>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</si>
  <si>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</si>
  <si>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</si>
  <si>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</si>
  <si>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</si>
  <si>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</si>
  <si>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</si>
  <si>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</si>
  <si>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</si>
  <si>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</si>
  <si>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</si>
  <si>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</si>
  <si>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</si>
  <si>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</si>
  <si>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</si>
  <si>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</si>
  <si>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</si>
  <si>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</si>
  <si>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</si>
  <si>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</si>
  <si>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</si>
  <si>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</si>
  <si>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</si>
  <si>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</si>
  <si>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</si>
  <si>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</si>
  <si>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</si>
  <si>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</si>
  <si>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</si>
  <si>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</si>
  <si>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</si>
  <si>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</si>
  <si>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</si>
  <si>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</si>
  <si>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</si>
  <si>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</si>
  <si>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</si>
  <si>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</si>
  <si>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</si>
  <si>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</si>
  <si>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</si>
  <si>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</si>
  <si>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</si>
  <si>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</si>
  <si>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</si>
  <si>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</si>
  <si>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</si>
  <si>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</si>
  <si>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</si>
  <si>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</si>
  <si>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</si>
  <si>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</si>
  <si>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</si>
  <si>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</si>
  <si>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</si>
  <si>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</si>
  <si>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</si>
  <si>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</si>
  <si>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</si>
  <si>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</si>
  <si>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</si>
  <si>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</si>
  <si>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</si>
  <si>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</si>
  <si>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</si>
  <si>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</si>
  <si>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</si>
  <si>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</si>
  <si>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</si>
  <si>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</si>
  <si>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</si>
  <si>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</si>
  <si>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</si>
  <si>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</si>
  <si>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</si>
  <si>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</si>
  <si>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</si>
  <si>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</si>
  <si>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</si>
  <si>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</si>
  <si>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</si>
  <si>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</si>
  <si>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</si>
  <si>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</si>
  <si>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</si>
  <si>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</si>
  <si>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</si>
  <si>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</si>
  <si>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</si>
  <si>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</si>
  <si>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</si>
  <si>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</si>
  <si>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</si>
  <si>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</si>
  <si>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</si>
  <si>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</si>
  <si>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</si>
  <si>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</si>
  <si>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</si>
  <si>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</si>
  <si>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</si>
  <si>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</si>
  <si>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</si>
  <si>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</si>
  <si>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</si>
  <si>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</si>
  <si>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</si>
  <si>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</si>
  <si>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</si>
  <si>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</si>
  <si>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</si>
  <si>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</si>
  <si>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</si>
  <si>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</si>
  <si>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</si>
  <si>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</si>
  <si>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</si>
  <si>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</si>
  <si>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</si>
  <si>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</si>
  <si>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</si>
  <si>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</si>
  <si>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</si>
  <si>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</si>
  <si>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</si>
  <si>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</si>
  <si>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</si>
  <si>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</si>
  <si>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</si>
  <si>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</si>
  <si>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</si>
  <si>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</si>
  <si>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</si>
  <si>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</si>
  <si>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</si>
  <si>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</si>
  <si>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</si>
  <si>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</si>
  <si>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</si>
  <si>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</si>
  <si>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</si>
  <si>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</si>
  <si>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</si>
  <si>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</si>
  <si>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</si>
  <si>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</si>
  <si>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</si>
  <si>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</si>
  <si>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</si>
  <si>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</si>
  <si>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</si>
  <si>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</si>
  <si>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</si>
  <si>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</si>
  <si>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</si>
  <si>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</si>
  <si>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</si>
  <si>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</si>
  <si>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</si>
  <si>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</si>
  <si>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</si>
  <si>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</si>
  <si>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</si>
  <si>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</si>
  <si>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</si>
  <si>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</si>
  <si>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</si>
  <si>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</si>
  <si>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</si>
  <si>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</si>
  <si>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</si>
  <si>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</si>
  <si>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</si>
  <si>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</si>
  <si>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</si>
  <si>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</si>
  <si>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</si>
  <si>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</si>
  <si>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</si>
  <si>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</si>
  <si>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</si>
  <si>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</si>
  <si>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</si>
  <si>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</si>
  <si>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</si>
  <si>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</si>
  <si>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</si>
  <si>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</si>
  <si>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</si>
  <si>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</si>
  <si>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</si>
  <si>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</si>
  <si>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</si>
  <si>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</si>
  <si>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</si>
  <si>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</si>
  <si>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</si>
  <si>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</si>
  <si>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</si>
  <si>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</si>
  <si>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</si>
  <si>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</si>
  <si>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</si>
  <si>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</si>
  <si>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</si>
  <si>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</si>
  <si>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</si>
  <si>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</si>
  <si>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</si>
  <si>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</si>
  <si>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</si>
  <si>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</si>
  <si>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</si>
  <si>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</si>
  <si>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</si>
  <si>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</si>
  <si>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</si>
  <si>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</si>
  <si>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</si>
  <si>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</si>
  <si>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</si>
  <si>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</si>
  <si>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</si>
  <si>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</si>
  <si>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</si>
  <si>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</si>
  <si>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</si>
  <si>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</si>
  <si>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</si>
  <si>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</si>
  <si>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</si>
  <si>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</si>
  <si>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</si>
  <si>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</si>
  <si>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</si>
  <si>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</si>
  <si>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</si>
  <si>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</si>
  <si>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</si>
  <si>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</si>
  <si>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</si>
  <si>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</si>
  <si>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</si>
  <si>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</si>
  <si>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</si>
  <si>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</si>
  <si>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</si>
  <si>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</si>
  <si>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</si>
  <si>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</si>
  <si>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</si>
  <si>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</si>
  <si>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</si>
  <si>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</si>
  <si>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</si>
  <si>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</si>
  <si>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</si>
  <si>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</si>
  <si>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</si>
  <si>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</si>
  <si>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</si>
  <si>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</si>
  <si>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</si>
  <si>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</si>
  <si>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</si>
  <si>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</si>
  <si>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</si>
  <si>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</si>
  <si>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</si>
  <si>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</si>
  <si>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</si>
  <si>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</si>
  <si>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</si>
  <si>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</si>
  <si>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</si>
  <si>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</si>
  <si>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</si>
  <si>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</si>
  <si>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</si>
  <si>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</si>
  <si>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</si>
  <si>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</si>
  <si>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</si>
  <si>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</si>
  <si>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</si>
  <si>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</si>
  <si>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</si>
  <si>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</si>
  <si>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</si>
  <si>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</si>
  <si>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</si>
  <si>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</si>
  <si>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</si>
  <si>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</si>
  <si>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</si>
  <si>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</si>
  <si>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</si>
  <si>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</si>
  <si>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</si>
  <si>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</si>
  <si>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</si>
  <si>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</si>
  <si>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</si>
  <si>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</si>
  <si>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</si>
  <si>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</si>
  <si>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</si>
  <si>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</si>
  <si>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</si>
  <si>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</si>
  <si>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</si>
  <si>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</si>
  <si>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</si>
  <si>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</si>
  <si>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</si>
  <si>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</si>
  <si>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</si>
  <si>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</si>
  <si>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</si>
  <si>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</si>
  <si>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</si>
  <si>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</si>
  <si>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</si>
  <si>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</si>
  <si>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</si>
  <si>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</si>
  <si>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</si>
  <si>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</si>
  <si>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</si>
  <si>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</si>
  <si>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</si>
  <si>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</si>
  <si>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</si>
  <si>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</si>
  <si>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</si>
  <si>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</si>
  <si>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</si>
  <si>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</si>
  <si>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</si>
  <si>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</si>
  <si>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</si>
  <si>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</si>
  <si>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</si>
  <si>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</si>
  <si>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</si>
  <si>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</si>
  <si>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</si>
  <si>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</si>
  <si>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</si>
  <si>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</si>
  <si>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</si>
  <si>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</si>
  <si>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</si>
  <si>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</si>
  <si>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</si>
  <si>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</si>
  <si>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</si>
  <si>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</si>
  <si>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</si>
  <si>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</si>
  <si>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</si>
  <si>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</si>
  <si>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</si>
  <si>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</si>
  <si>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</si>
  <si>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</si>
  <si>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</si>
  <si>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</si>
  <si>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</si>
  <si>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</si>
  <si>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</si>
  <si>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</si>
  <si>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</si>
  <si>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</si>
  <si>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</si>
  <si>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</si>
  <si>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</si>
  <si>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</si>
  <si>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</si>
  <si>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</si>
  <si>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</si>
  <si>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</si>
  <si>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</si>
  <si>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</si>
  <si>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</si>
  <si>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</si>
  <si>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</si>
  <si>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</si>
  <si>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</si>
  <si>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</si>
  <si>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</si>
  <si>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</si>
  <si>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</si>
  <si>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</si>
  <si>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</si>
  <si>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</si>
  <si>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</si>
  <si>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</si>
  <si>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</si>
  <si>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</si>
  <si>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</si>
  <si>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</si>
  <si>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</si>
  <si>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</si>
  <si>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</si>
  <si>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</si>
  <si>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</si>
  <si>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</si>
  <si>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</si>
  <si>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</si>
  <si>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</si>
  <si>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</si>
  <si>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</si>
  <si>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</si>
  <si>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</si>
  <si>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</si>
  <si>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</si>
  <si>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</si>
  <si>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</si>
  <si>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</si>
  <si>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</si>
  <si>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</si>
  <si>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</si>
  <si>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</si>
  <si>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</si>
  <si>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</si>
  <si>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</si>
  <si>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</si>
  <si>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</si>
  <si>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</si>
  <si>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</si>
  <si>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</si>
  <si>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</si>
  <si>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</si>
  <si>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</si>
  <si>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</si>
  <si>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</si>
  <si>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</si>
  <si>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</si>
  <si>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</si>
  <si>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</si>
  <si>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</si>
  <si>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</si>
  <si>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</si>
  <si>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</si>
  <si>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</si>
  <si>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</si>
  <si>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</si>
  <si>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</si>
  <si>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</si>
  <si>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</si>
  <si>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</si>
  <si>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</si>
  <si>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</si>
  <si>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</si>
  <si>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</si>
  <si>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</si>
  <si>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</si>
  <si>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</si>
  <si>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</si>
  <si>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</si>
  <si>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</si>
  <si>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</si>
  <si>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</si>
  <si>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</si>
  <si>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</si>
  <si>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</si>
  <si>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</si>
  <si>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</si>
  <si>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</si>
  <si>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</si>
  <si>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</si>
  <si>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</si>
  <si>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</si>
  <si>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</si>
  <si>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</si>
  <si>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</si>
  <si>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</si>
  <si>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</si>
  <si>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</si>
  <si>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</si>
  <si>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</si>
  <si>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</si>
  <si>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</si>
  <si>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</si>
  <si>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</si>
  <si>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</si>
  <si>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</si>
  <si>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</si>
  <si>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</si>
  <si>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</si>
  <si>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</si>
  <si>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</si>
  <si>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</si>
  <si>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</si>
  <si>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</si>
  <si>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</si>
  <si>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</si>
  <si>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</si>
  <si>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</si>
  <si>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</si>
  <si>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</si>
  <si>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</si>
  <si>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</si>
  <si>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</si>
  <si>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</si>
  <si>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</si>
  <si>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</si>
  <si>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</si>
  <si>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</si>
  <si>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</si>
  <si>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</si>
  <si>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</si>
  <si>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</si>
  <si>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</si>
  <si>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</si>
  <si>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</si>
  <si>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</si>
  <si>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</si>
  <si>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</si>
  <si>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</si>
  <si>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</si>
  <si>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</si>
  <si>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</si>
  <si>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</si>
  <si>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</si>
  <si>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</si>
  <si>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</si>
  <si>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</si>
  <si>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</si>
  <si>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</si>
  <si>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</si>
  <si>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</si>
  <si>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</si>
  <si>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</si>
  <si>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</si>
  <si>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</si>
  <si>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</si>
  <si>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</si>
  <si>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</si>
  <si>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</si>
  <si>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</si>
  <si>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</si>
  <si>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</si>
  <si>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</si>
  <si>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</si>
  <si>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</si>
  <si>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</si>
  <si>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</si>
  <si>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</si>
  <si>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</si>
  <si>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</si>
  <si>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</si>
  <si>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</si>
  <si>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</si>
  <si>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</si>
  <si>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</si>
  <si>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</si>
  <si>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</si>
  <si>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</si>
  <si>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</si>
  <si>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</si>
  <si>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</si>
  <si>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</si>
  <si>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</si>
  <si>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</si>
  <si>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</si>
  <si>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</si>
  <si>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</si>
  <si>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</si>
  <si>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</si>
  <si>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</si>
  <si>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</si>
  <si>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</si>
  <si>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</si>
  <si>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</si>
  <si>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</si>
  <si>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</si>
  <si>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</si>
  <si>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</si>
  <si>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</si>
  <si>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</si>
  <si>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</si>
  <si>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</si>
  <si>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</si>
  <si>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</si>
  <si>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</si>
  <si>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</si>
  <si>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</si>
  <si>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</si>
  <si>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</si>
  <si>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</si>
  <si>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</si>
  <si>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</si>
  <si>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</si>
  <si>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</si>
  <si>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</si>
  <si>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</si>
  <si>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</si>
  <si>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</si>
  <si>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</si>
  <si>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</si>
  <si>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</si>
  <si>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</si>
  <si>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</si>
  <si>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</si>
  <si>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</si>
  <si>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</si>
  <si>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</si>
  <si>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</si>
  <si>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</si>
  <si>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</si>
  <si>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</si>
  <si>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</si>
  <si>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</si>
  <si>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</si>
  <si>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</si>
  <si>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</si>
  <si>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</si>
  <si>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</si>
  <si>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</si>
  <si>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</si>
  <si>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</si>
  <si>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</si>
  <si>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</si>
  <si>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</si>
  <si>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</si>
  <si>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</si>
  <si>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</si>
  <si>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</si>
  <si>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</si>
  <si>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</si>
  <si>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</si>
  <si>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</si>
  <si>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</si>
  <si>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</si>
  <si>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</si>
  <si>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</si>
  <si>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</si>
  <si>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</si>
  <si>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</si>
  <si>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</si>
  <si>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</si>
  <si>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</si>
  <si>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</si>
  <si>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</si>
  <si>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</si>
  <si>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</si>
  <si>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</si>
  <si>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</si>
  <si>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</si>
  <si>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</si>
  <si>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</si>
  <si>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</si>
  <si>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</si>
  <si>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</si>
  <si>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</si>
  <si>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</si>
  <si>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</si>
  <si>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</si>
  <si>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</si>
  <si>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</si>
  <si>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</si>
  <si>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</si>
  <si>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</si>
  <si>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</si>
  <si>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</si>
  <si>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</si>
  <si>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</si>
  <si>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</si>
  <si>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</si>
  <si>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</si>
  <si>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</si>
  <si>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</si>
  <si>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</si>
  <si>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</si>
  <si>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</si>
  <si>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</si>
  <si>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</si>
  <si>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</si>
  <si>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</si>
  <si>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</si>
  <si>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</si>
  <si>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</si>
  <si>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</si>
  <si>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</si>
  <si>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</si>
  <si>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</si>
  <si>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</si>
  <si>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</si>
  <si>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</si>
  <si>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</si>
  <si>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</si>
  <si>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</si>
  <si>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</si>
  <si>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</si>
  <si>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</si>
  <si>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</si>
  <si>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</si>
  <si>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</si>
  <si>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</si>
  <si>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</si>
  <si>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</si>
  <si>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</si>
  <si>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</si>
  <si>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</si>
  <si>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</si>
  <si>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</si>
  <si>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</si>
  <si>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</si>
  <si>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</si>
  <si>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</si>
  <si>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</si>
  <si>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</si>
  <si>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</si>
  <si>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</si>
  <si>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</si>
  <si>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</si>
  <si>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</si>
  <si>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</si>
  <si>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</si>
  <si>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</si>
  <si>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</si>
  <si>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</si>
  <si>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</si>
  <si>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</si>
  <si>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</si>
  <si>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</si>
  <si>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</si>
  <si>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</si>
  <si>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</si>
  <si>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</si>
  <si>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</si>
  <si>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</si>
  <si>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</si>
  <si>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</si>
  <si>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</si>
  <si>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</si>
  <si>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</si>
  <si>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</si>
  <si>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</si>
  <si>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</si>
  <si>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</si>
  <si>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</si>
  <si>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</si>
  <si>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</si>
  <si>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</si>
  <si>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</si>
  <si>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</si>
  <si>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</si>
  <si>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</si>
  <si>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</si>
  <si>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</si>
  <si>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</si>
  <si>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</si>
  <si>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</si>
  <si>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</si>
  <si>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</si>
  <si>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</si>
  <si>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</si>
  <si>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</si>
  <si>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</si>
  <si>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</si>
  <si>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</si>
  <si>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</si>
  <si>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</si>
  <si>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</si>
  <si>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</si>
  <si>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</si>
  <si>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</si>
  <si>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</si>
  <si>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</si>
  <si>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</si>
  <si>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</si>
  <si>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</si>
  <si>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</si>
  <si>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</si>
  <si>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</si>
  <si>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</si>
  <si>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</si>
  <si>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</si>
  <si>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</si>
  <si>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</si>
  <si>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</si>
  <si>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</si>
  <si>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</si>
  <si>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</si>
  <si>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</si>
  <si>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</si>
  <si>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</si>
  <si>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</si>
  <si>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</si>
  <si>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</si>
  <si>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</si>
  <si>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</si>
  <si>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</si>
  <si>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</si>
  <si>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</si>
  <si>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</si>
  <si>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</si>
  <si>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</si>
  <si>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</si>
  <si>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</si>
  <si>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</si>
  <si>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</si>
  <si>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</si>
  <si>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</si>
  <si>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</si>
  <si>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</si>
  <si>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</si>
  <si>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</si>
  <si>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</si>
  <si>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</si>
  <si>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</si>
  <si>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</si>
  <si>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</si>
  <si>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</si>
  <si>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</si>
  <si>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</si>
  <si>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</si>
  <si>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</si>
  <si>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</si>
  <si>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</si>
  <si>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</si>
  <si>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</si>
  <si>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</si>
  <si>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</si>
  <si>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</si>
  <si>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</si>
  <si>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</si>
  <si>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</si>
  <si>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</si>
  <si>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</si>
  <si>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</si>
  <si>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</si>
  <si>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</si>
  <si>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</si>
  <si>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</si>
  <si>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</si>
  <si>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</si>
  <si>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</si>
  <si>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</si>
  <si>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</si>
  <si>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</si>
  <si>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</si>
  <si>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</si>
  <si>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</si>
  <si>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</si>
  <si>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</si>
  <si>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</si>
  <si>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</si>
  <si>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</si>
  <si>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</si>
  <si>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</si>
  <si>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</si>
  <si>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</si>
  <si>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</si>
  <si>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</si>
  <si>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</si>
  <si>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</si>
  <si>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</si>
  <si>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</si>
  <si>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</si>
  <si>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</si>
  <si>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</si>
  <si>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</si>
  <si>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</si>
  <si>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</si>
  <si>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</si>
  <si>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</si>
  <si>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</si>
  <si>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</si>
  <si>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</si>
  <si>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</si>
  <si>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</si>
  <si>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</si>
  <si>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</si>
  <si>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</si>
  <si>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</si>
  <si>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</si>
  <si>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</si>
  <si>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</si>
  <si>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</si>
  <si>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</si>
  <si>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</si>
  <si>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</si>
  <si>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</si>
  <si>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</si>
  <si>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</si>
  <si>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</si>
  <si>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</si>
  <si>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</si>
  <si>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</si>
  <si>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</si>
  <si>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</si>
  <si>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</si>
  <si>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</si>
  <si>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</si>
  <si>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</si>
  <si>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</si>
  <si>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</si>
  <si>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</si>
  <si>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</si>
  <si>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</si>
  <si>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</si>
  <si>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</si>
  <si>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</si>
  <si>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</si>
  <si>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</si>
  <si>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</si>
  <si>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</si>
  <si>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</si>
  <si>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</si>
  <si>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</si>
  <si>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</si>
  <si>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</si>
  <si>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</si>
  <si>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</si>
  <si>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</si>
  <si>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</si>
  <si>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</si>
  <si>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</si>
  <si>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</si>
  <si>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</si>
  <si>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</si>
  <si>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</si>
  <si>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</si>
  <si>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</si>
  <si>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</si>
  <si>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</si>
  <si>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</si>
  <si>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</si>
  <si>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</si>
  <si>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</si>
  <si>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</si>
  <si>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</si>
  <si>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</si>
  <si>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</si>
  <si>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</si>
  <si>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</si>
  <si>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</si>
  <si>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</si>
  <si>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</si>
  <si>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</si>
  <si>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</si>
  <si>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</si>
  <si>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</si>
  <si>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</si>
  <si>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</si>
  <si>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</si>
  <si>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</si>
  <si>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</si>
  <si>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</si>
  <si>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</si>
  <si>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</si>
  <si>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</si>
  <si>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</si>
  <si>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</si>
  <si>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</si>
  <si>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</si>
  <si>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</si>
  <si>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</si>
  <si>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</si>
  <si>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</si>
  <si>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</si>
  <si>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</si>
  <si>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</si>
  <si>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</si>
  <si>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</si>
  <si>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</si>
  <si>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</si>
  <si>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</si>
  <si>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</si>
  <si>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</si>
  <si>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</si>
  <si>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</si>
  <si>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</si>
  <si>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</si>
  <si>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</si>
  <si>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</si>
  <si>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</si>
  <si>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</si>
  <si>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</si>
  <si>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</si>
  <si>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</si>
  <si>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</si>
  <si>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</si>
  <si>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</si>
  <si>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</si>
  <si>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</si>
  <si>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</si>
  <si>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</si>
  <si>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</si>
  <si>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</si>
  <si>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</si>
  <si>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</si>
  <si>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</si>
  <si>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</si>
  <si>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</si>
  <si>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</si>
  <si>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</si>
  <si>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</si>
  <si>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</si>
  <si>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</si>
  <si>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</si>
  <si>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</si>
  <si>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</si>
  <si>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</si>
  <si>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</si>
  <si>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</si>
  <si>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</si>
  <si>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</si>
  <si>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</si>
  <si>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</si>
  <si>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</si>
  <si>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</si>
  <si>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</si>
  <si>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</si>
  <si>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</si>
  <si>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</si>
  <si>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</si>
  <si>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</si>
  <si>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</si>
  <si>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</si>
  <si>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</si>
  <si>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</si>
  <si>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</si>
  <si>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</si>
  <si>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</si>
  <si>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</si>
  <si>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</si>
  <si>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</si>
  <si>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</si>
  <si>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</si>
  <si>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</si>
  <si>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</si>
  <si>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</si>
  <si>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</si>
  <si>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</si>
  <si>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</si>
  <si>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</si>
  <si>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</si>
  <si>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</si>
  <si>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</si>
  <si>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</si>
  <si>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</si>
  <si>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</si>
  <si>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</si>
  <si>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</si>
  <si>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</si>
  <si>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</si>
  <si>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</si>
  <si>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</si>
  <si>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</si>
  <si>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</si>
  <si>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</si>
  <si>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</si>
  <si>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</si>
  <si>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</si>
  <si>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</si>
  <si>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</si>
  <si>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</si>
  <si>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</si>
  <si>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</si>
  <si>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</si>
  <si>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</si>
  <si>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</si>
  <si>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</si>
  <si>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</si>
  <si>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</si>
  <si>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</si>
  <si>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</si>
  <si>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</si>
  <si>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</si>
  <si>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</si>
  <si>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</si>
  <si>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</si>
  <si>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</si>
  <si>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</si>
  <si>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</si>
  <si>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</si>
  <si>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</si>
  <si>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</si>
  <si>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</si>
  <si>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</si>
  <si>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</si>
  <si>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</si>
  <si>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</si>
  <si>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</si>
  <si>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</si>
  <si>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</si>
  <si>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</si>
  <si>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</si>
  <si>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</si>
  <si>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</si>
  <si>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</si>
  <si>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</si>
  <si>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</si>
  <si>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</si>
  <si>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</si>
  <si>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</si>
  <si>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</si>
  <si>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</si>
  <si>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</si>
  <si>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</si>
  <si>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</si>
  <si>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</si>
  <si>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</si>
  <si>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</si>
  <si>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</si>
  <si>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</si>
  <si>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</si>
  <si>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</si>
  <si>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</si>
  <si>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</si>
  <si>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</si>
  <si>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</si>
  <si>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</si>
  <si>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</si>
  <si>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</si>
  <si>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</si>
  <si>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</si>
  <si>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</si>
  <si>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</si>
  <si>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</si>
  <si>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</si>
  <si>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</si>
  <si>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</si>
  <si>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</si>
  <si>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</si>
  <si>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</si>
  <si>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</si>
  <si>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</si>
  <si>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</si>
  <si>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</si>
  <si>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</si>
  <si>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</si>
  <si>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</si>
  <si>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</si>
  <si>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</si>
  <si>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</si>
  <si>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</si>
  <si>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</si>
  <si>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</si>
  <si>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</si>
  <si>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</si>
  <si>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</si>
  <si>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</si>
  <si>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</si>
  <si>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</si>
  <si>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</si>
  <si>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</si>
  <si>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</si>
  <si>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</si>
  <si>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</si>
  <si>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</si>
  <si>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</si>
  <si>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</si>
  <si>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</si>
  <si>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</si>
  <si>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</si>
  <si>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</si>
  <si>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</si>
  <si>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</si>
  <si>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</si>
  <si>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</si>
  <si>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</si>
  <si>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</si>
  <si>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</si>
  <si>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</si>
  <si>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</si>
  <si>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</si>
  <si>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</si>
  <si>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</si>
  <si>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</si>
  <si>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</si>
  <si>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</si>
  <si>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</si>
  <si>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</si>
  <si>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</si>
  <si>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</si>
  <si>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</si>
  <si>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</si>
  <si>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</si>
  <si>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</si>
  <si>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</si>
  <si>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</si>
  <si>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</si>
  <si>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</si>
  <si>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</si>
  <si>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</si>
  <si>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</si>
  <si>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</si>
  <si>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</si>
  <si>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</si>
  <si>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</si>
  <si>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</si>
  <si>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</si>
  <si>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</si>
  <si>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</si>
  <si>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</si>
  <si>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</si>
  <si>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</si>
  <si>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</si>
  <si>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</si>
  <si>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</si>
  <si>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</si>
  <si>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</si>
  <si>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</si>
  <si>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</si>
  <si>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</si>
  <si>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</si>
  <si>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</si>
  <si>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</si>
  <si>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</si>
  <si>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</si>
  <si>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</si>
  <si>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</si>
  <si>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</si>
  <si>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</si>
  <si>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</si>
  <si>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</si>
  <si>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</si>
  <si>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</si>
  <si>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</si>
  <si>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</si>
  <si>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</si>
  <si>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</si>
  <si>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</si>
  <si>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</si>
  <si>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</si>
  <si>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</si>
  <si>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</si>
  <si>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</si>
  <si>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</si>
  <si>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</si>
  <si>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</si>
  <si>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</si>
  <si>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</si>
  <si>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</si>
  <si>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</si>
  <si>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</si>
  <si>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</si>
  <si>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</si>
  <si>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</si>
  <si>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</si>
  <si>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</si>
  <si>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</si>
  <si>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</si>
  <si>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</si>
  <si>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</si>
  <si>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</si>
  <si>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</si>
  <si>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</si>
  <si>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</si>
  <si>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</si>
  <si>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</si>
  <si>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</si>
  <si>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</si>
  <si>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</si>
  <si>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</si>
  <si>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</si>
  <si>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</si>
  <si>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</si>
  <si>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</si>
  <si>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</si>
  <si>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</si>
  <si>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</si>
  <si>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</si>
  <si>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</si>
  <si>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</si>
  <si>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</si>
  <si>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</si>
  <si>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</si>
  <si>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</si>
  <si>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</si>
  <si>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</si>
  <si>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</si>
  <si>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</si>
  <si>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</si>
  <si>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</si>
  <si>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</si>
  <si>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</si>
  <si>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</si>
  <si>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</si>
  <si>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</si>
  <si>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</si>
  <si>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</si>
  <si>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</si>
  <si>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</si>
  <si>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</si>
  <si>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</si>
  <si>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</si>
  <si>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</si>
  <si>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</si>
  <si>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</si>
  <si>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</si>
  <si>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</si>
  <si>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</si>
  <si>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</si>
  <si>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</si>
  <si>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</si>
  <si>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</si>
  <si>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</si>
  <si>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</si>
  <si>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</si>
  <si>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</si>
  <si>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</si>
  <si>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</si>
  <si>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</si>
  <si>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</si>
  <si>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</si>
  <si>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</si>
  <si>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</si>
  <si>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</si>
  <si>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</si>
  <si>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</si>
  <si>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</si>
  <si>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</si>
  <si>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</si>
  <si>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</si>
  <si>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</si>
  <si>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</si>
  <si>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</si>
  <si>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</si>
  <si>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</si>
  <si>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</si>
  <si>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</si>
  <si>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</si>
  <si>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</si>
  <si>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</si>
  <si>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</si>
  <si>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</si>
  <si>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</si>
  <si>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</si>
  <si>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</si>
  <si>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</si>
  <si>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</si>
  <si>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</si>
  <si>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</si>
  <si>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</si>
  <si>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</si>
  <si>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</si>
  <si>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</si>
  <si>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</si>
  <si>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</si>
  <si>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</si>
  <si>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</si>
  <si>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</si>
  <si>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</si>
  <si>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</si>
  <si>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</si>
  <si>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</si>
  <si>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</si>
  <si>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</si>
  <si>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</si>
  <si>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</si>
  <si>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</si>
  <si>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</si>
  <si>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</si>
  <si>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</si>
  <si>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</si>
  <si>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</si>
  <si>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</si>
  <si>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</si>
  <si>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</si>
  <si>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</si>
  <si>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</si>
  <si>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</si>
  <si>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</si>
  <si>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</si>
  <si>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</si>
  <si>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</si>
  <si>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</si>
  <si>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</si>
  <si>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</si>
  <si>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</si>
  <si>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</si>
  <si>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</si>
  <si>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</si>
  <si>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</si>
  <si>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</si>
  <si>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</si>
  <si>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</si>
  <si>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</si>
  <si>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</si>
  <si>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</si>
  <si>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</si>
  <si>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</si>
  <si>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</si>
  <si>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</si>
  <si>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</si>
  <si>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</si>
  <si>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</si>
  <si>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</si>
  <si>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</si>
  <si>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</si>
  <si>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</si>
  <si>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</si>
  <si>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</si>
  <si>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</si>
  <si>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</si>
  <si>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</si>
  <si>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</si>
  <si>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</si>
  <si>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</si>
  <si>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</si>
  <si>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</si>
  <si>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</si>
  <si>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</si>
  <si>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</si>
  <si>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</si>
  <si>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</si>
  <si>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</si>
  <si>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</si>
  <si>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</si>
  <si>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</si>
  <si>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</si>
  <si>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</si>
  <si>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</si>
  <si>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</si>
  <si>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</si>
  <si>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</si>
  <si>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</si>
  <si>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</si>
  <si>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</si>
  <si>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</si>
  <si>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</si>
  <si>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</si>
  <si>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</si>
  <si>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</si>
  <si>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</si>
  <si>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</si>
  <si>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</si>
  <si>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</si>
  <si>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</si>
  <si>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</si>
  <si>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</si>
  <si>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</si>
  <si>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</si>
  <si>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</si>
  <si>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</si>
  <si>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</si>
  <si>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</si>
  <si>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</si>
  <si>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</si>
  <si>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</si>
  <si>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</si>
  <si>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</si>
  <si>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</si>
  <si>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</si>
  <si>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</si>
  <si>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</si>
  <si>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</si>
  <si>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</si>
  <si>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</si>
  <si>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</si>
  <si>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</si>
  <si>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</si>
  <si>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</si>
  <si>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</si>
  <si>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</si>
  <si>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</si>
  <si>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</si>
  <si>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</si>
  <si>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</si>
  <si>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</si>
  <si>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</si>
  <si>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</si>
  <si>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</si>
  <si>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</si>
  <si>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</si>
  <si>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</si>
  <si>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</si>
  <si>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</si>
  <si>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</si>
  <si>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</si>
  <si>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</si>
  <si>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</si>
  <si>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</si>
  <si>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</si>
  <si>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</si>
  <si>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</si>
  <si>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</si>
  <si>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</si>
  <si>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</si>
  <si>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</si>
  <si>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</si>
  <si>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</si>
  <si>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</si>
  <si>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</si>
  <si>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</si>
  <si>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</si>
  <si>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</si>
  <si>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</si>
  <si>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</si>
  <si>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</si>
  <si>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</si>
  <si>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</si>
  <si>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</si>
  <si>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</si>
  <si>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</si>
  <si>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</si>
  <si>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</si>
  <si>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</si>
  <si>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</si>
  <si>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</si>
  <si>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</si>
  <si>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</si>
  <si>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</si>
  <si>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</si>
  <si>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</si>
  <si>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</si>
  <si>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</si>
  <si>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</si>
  <si>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</si>
  <si>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</si>
  <si>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</si>
  <si>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</si>
  <si>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</si>
  <si>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</si>
  <si>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</si>
  <si>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</si>
  <si>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</si>
  <si>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</si>
  <si>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</si>
  <si>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</si>
  <si>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</si>
  <si>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</si>
  <si>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</si>
  <si>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</si>
  <si>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</si>
  <si>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</si>
  <si>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</si>
  <si>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</si>
  <si>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</si>
  <si>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</si>
  <si>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</si>
  <si>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</si>
  <si>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</si>
  <si>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</si>
  <si>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</si>
  <si>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</si>
  <si>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</si>
  <si>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</si>
  <si>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</si>
  <si>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</si>
  <si>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</si>
  <si>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</si>
  <si>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</si>
  <si>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</si>
  <si>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</si>
  <si>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</si>
  <si>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</si>
  <si>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</si>
  <si>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</si>
  <si>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</si>
  <si>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</si>
  <si>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</si>
  <si>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</si>
  <si>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</si>
  <si>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</si>
  <si>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</si>
  <si>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</si>
  <si>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</si>
  <si>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</si>
  <si>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</si>
  <si>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</si>
  <si>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</si>
  <si>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</si>
  <si>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</si>
  <si>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</si>
  <si>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</si>
  <si>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</si>
  <si>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</si>
  <si>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</si>
  <si>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</si>
  <si>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</si>
  <si>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</si>
  <si>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</si>
  <si>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</si>
  <si>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</si>
  <si>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</si>
  <si>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</si>
  <si>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</si>
  <si>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</si>
  <si>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</si>
  <si>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</si>
  <si>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</si>
  <si>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</si>
  <si>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</si>
  <si>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</si>
  <si>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</si>
  <si>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</si>
  <si>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</si>
  <si>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</si>
  <si>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</si>
  <si>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</si>
  <si>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</si>
  <si>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</si>
  <si>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</si>
  <si>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</si>
  <si>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</si>
  <si>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</si>
  <si>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</si>
  <si>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</si>
  <si>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</si>
  <si>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</si>
  <si>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</si>
  <si>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</si>
  <si>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</si>
  <si>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</si>
  <si>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</si>
  <si>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</si>
  <si>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</si>
  <si>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</si>
  <si>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</si>
  <si>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</si>
  <si>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</si>
  <si>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</si>
  <si>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</si>
  <si>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</si>
  <si>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</si>
  <si>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</si>
  <si>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</si>
  <si>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</si>
  <si>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</si>
  <si>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</si>
  <si>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</si>
  <si>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</si>
  <si>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</si>
  <si>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</si>
  <si>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</si>
  <si>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</si>
  <si>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</si>
  <si>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</si>
  <si>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</si>
  <si>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</si>
  <si>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</si>
  <si>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</si>
  <si>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</si>
  <si>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</si>
  <si>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</si>
  <si>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</si>
  <si>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</si>
  <si>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</si>
  <si>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</si>
  <si>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</si>
  <si>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</si>
  <si>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</si>
  <si>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</si>
  <si>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</si>
  <si>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</si>
  <si>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</si>
  <si>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</si>
  <si>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</si>
  <si>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</si>
  <si>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</si>
  <si>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</si>
  <si>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</si>
  <si>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</si>
  <si>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</si>
  <si>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</si>
  <si>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</si>
  <si>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</si>
  <si>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</si>
  <si>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</si>
  <si>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</si>
  <si>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</si>
  <si>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</si>
  <si>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</si>
  <si>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</si>
  <si>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</si>
  <si>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</si>
  <si>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</si>
  <si>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</si>
  <si>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</si>
  <si>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</si>
  <si>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</si>
  <si>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</si>
  <si>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</si>
  <si>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</si>
  <si>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</si>
  <si>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</si>
  <si>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</si>
  <si>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</si>
  <si>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</si>
  <si>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</si>
  <si>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</si>
  <si>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</si>
  <si>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</si>
  <si>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</si>
  <si>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</si>
  <si>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</si>
  <si>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</si>
  <si>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</si>
  <si>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</si>
  <si>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</si>
  <si>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</si>
  <si>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</si>
  <si>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</si>
  <si>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</si>
  <si>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</si>
  <si>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</si>
  <si>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</si>
  <si>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</si>
  <si>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</si>
  <si>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</si>
  <si>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</si>
  <si>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</si>
  <si>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</si>
  <si>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</si>
  <si>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</si>
  <si>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</si>
  <si>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</si>
  <si>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</si>
  <si>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</si>
  <si>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</si>
  <si>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</si>
  <si>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</si>
  <si>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</si>
  <si>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</si>
  <si>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</si>
  <si>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</si>
  <si>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</si>
  <si>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</si>
  <si>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</si>
  <si>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</si>
  <si>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</si>
  <si>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</si>
  <si>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</si>
  <si>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</si>
  <si>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</si>
  <si>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</si>
  <si>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</si>
  <si>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</si>
  <si>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</si>
  <si>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</si>
  <si>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</si>
  <si>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</si>
  <si>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</si>
  <si>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</si>
  <si>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</si>
  <si>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</si>
  <si>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</si>
  <si>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</si>
  <si>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</si>
  <si>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</si>
  <si>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</si>
  <si>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</si>
  <si>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</si>
  <si>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</si>
  <si>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</si>
  <si>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</si>
  <si>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</si>
  <si>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</si>
  <si>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</si>
  <si>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</si>
  <si>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</si>
  <si>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</si>
  <si>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</si>
  <si>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</si>
  <si>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</si>
  <si>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</si>
  <si>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</si>
  <si>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</si>
  <si>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</si>
  <si>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</si>
  <si>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</si>
  <si>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</si>
  <si>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</si>
  <si>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</si>
  <si>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</si>
  <si>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</si>
  <si>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</si>
  <si>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</si>
  <si>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</si>
  <si>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</si>
  <si>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</si>
  <si>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</si>
  <si>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</si>
  <si>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</si>
  <si>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</si>
  <si>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</si>
  <si>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</si>
  <si>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</si>
  <si>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</si>
  <si>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</si>
  <si>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</si>
  <si>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</si>
  <si>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</si>
  <si>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</si>
  <si>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</si>
  <si>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</si>
  <si>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</si>
  <si>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</si>
  <si>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</si>
  <si>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</si>
  <si>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</si>
  <si>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</si>
  <si>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</si>
  <si>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</si>
  <si>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</si>
  <si>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</si>
  <si>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</si>
  <si>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</si>
  <si>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</si>
  <si>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</si>
  <si>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</si>
  <si>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</si>
  <si>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</si>
  <si>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</si>
  <si>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</si>
  <si>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</si>
  <si>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</si>
  <si>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</si>
  <si>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</si>
  <si>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</si>
  <si>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</si>
  <si>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</si>
  <si>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</si>
  <si>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</si>
  <si>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</si>
  <si>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</si>
  <si>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</si>
  <si>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</si>
  <si>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</si>
  <si>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</si>
  <si>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</si>
  <si>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</si>
  <si>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</si>
  <si>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</si>
  <si>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</si>
  <si>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</si>
  <si>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</si>
  <si>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</si>
  <si>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</si>
  <si>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</si>
  <si>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</si>
  <si>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</si>
  <si>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</si>
  <si>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</si>
  <si>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</si>
  <si>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</si>
  <si>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</si>
  <si>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</si>
  <si>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</si>
  <si>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</si>
  <si>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</si>
  <si>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</si>
  <si>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</si>
  <si>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</si>
  <si>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</si>
  <si>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</si>
  <si>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</si>
  <si>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</si>
  <si>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</si>
  <si>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</si>
  <si>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</si>
  <si>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</si>
  <si>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</si>
  <si>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</si>
  <si>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</si>
  <si>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</si>
  <si>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</si>
  <si>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</si>
  <si>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</si>
  <si>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</si>
  <si>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</si>
  <si>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</si>
  <si>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</si>
  <si>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</si>
  <si>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</si>
  <si>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</si>
  <si>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</si>
  <si>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</si>
  <si>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</si>
  <si>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</si>
  <si>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</si>
  <si>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</si>
  <si>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</si>
  <si>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</si>
  <si>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</si>
  <si>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</si>
  <si>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</si>
  <si>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</si>
  <si>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</si>
  <si>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</si>
  <si>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</si>
  <si>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</si>
  <si>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</si>
  <si>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</si>
  <si>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</si>
  <si>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</si>
  <si>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</si>
  <si>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</si>
  <si>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</si>
  <si>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</si>
  <si>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</si>
  <si>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</si>
  <si>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</si>
  <si>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</si>
  <si>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</si>
  <si>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</si>
  <si>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</si>
  <si>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</si>
  <si>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</si>
  <si>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</si>
  <si>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</si>
  <si>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</si>
  <si>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</si>
  <si>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</si>
  <si>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</si>
  <si>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</si>
  <si>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</si>
  <si>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</si>
  <si>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</si>
  <si>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</si>
  <si>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</si>
  <si>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</si>
  <si>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</si>
  <si>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</si>
  <si>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</si>
  <si>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</si>
  <si>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</si>
  <si>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</si>
  <si>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</si>
  <si>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</si>
  <si>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</si>
  <si>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</si>
  <si>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</si>
  <si>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</si>
  <si>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</si>
  <si>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</si>
  <si>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</si>
  <si>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</si>
  <si>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</si>
  <si>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</si>
  <si>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</si>
  <si>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</si>
  <si>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</si>
  <si>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</si>
  <si>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</si>
  <si>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</si>
  <si>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</si>
  <si>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</si>
  <si>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</si>
  <si>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</si>
  <si>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</si>
  <si>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</si>
  <si>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</si>
  <si>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</si>
  <si>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</si>
  <si>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</si>
  <si>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</si>
  <si>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</si>
  <si>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</si>
  <si>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</si>
  <si>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</si>
  <si>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</si>
  <si>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</si>
  <si>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</si>
  <si>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</si>
  <si>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</si>
  <si>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</si>
  <si>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</si>
  <si>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</si>
  <si>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</si>
  <si>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</si>
  <si>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</si>
  <si>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</si>
  <si>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</si>
  <si>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</si>
  <si>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</si>
  <si>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</si>
  <si>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</si>
  <si>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</si>
  <si>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</si>
  <si>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</si>
  <si>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</si>
  <si>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</si>
  <si>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</si>
  <si>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</si>
  <si>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</si>
  <si>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</si>
  <si>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</si>
  <si>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</si>
  <si>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</si>
  <si>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</si>
  <si>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</si>
  <si>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</si>
  <si>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</si>
  <si>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</si>
  <si>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</si>
  <si>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</si>
  <si>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</si>
  <si>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</si>
  <si>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</si>
  <si>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</si>
  <si>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</si>
  <si>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</si>
  <si>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</si>
  <si>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</si>
  <si>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</si>
  <si>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</si>
  <si>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</si>
  <si>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</si>
  <si>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</si>
  <si>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</si>
  <si>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</si>
  <si>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</si>
  <si>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</si>
  <si>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</si>
  <si>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</si>
  <si>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</si>
  <si>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</si>
  <si>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</si>
  <si>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</si>
  <si>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</si>
  <si>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</si>
  <si>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</si>
  <si>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</si>
  <si>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</si>
  <si>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</si>
  <si>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</si>
  <si>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</si>
  <si>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</si>
  <si>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</si>
  <si>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</si>
  <si>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</si>
  <si>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</si>
  <si>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</si>
  <si>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</si>
  <si>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</si>
  <si>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</si>
  <si>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</si>
  <si>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</si>
  <si>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</si>
  <si>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</si>
  <si>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</si>
  <si>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</si>
  <si>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</si>
  <si>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</si>
  <si>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</si>
  <si>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</si>
  <si>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</si>
  <si>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</si>
  <si>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</si>
  <si>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</si>
  <si>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</si>
  <si>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</si>
  <si>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</si>
  <si>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</si>
  <si>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</si>
  <si>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</si>
  <si>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</si>
  <si>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</si>
  <si>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</si>
  <si>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</si>
  <si>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</si>
  <si>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</si>
  <si>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</si>
  <si>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</si>
  <si>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</si>
  <si>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</si>
  <si>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</si>
  <si>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</si>
  <si>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</si>
  <si>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</si>
  <si>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</si>
  <si>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</si>
  <si>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</si>
  <si>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</si>
  <si>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</si>
  <si>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</si>
  <si>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</si>
  <si>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</si>
  <si>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</si>
  <si>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</si>
  <si>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</si>
  <si>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</si>
  <si>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</si>
  <si>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</si>
  <si>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</si>
  <si>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</si>
  <si>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</si>
  <si>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</si>
  <si>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</si>
  <si>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</si>
  <si>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</si>
  <si>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</si>
  <si>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</si>
  <si>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</si>
  <si>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</si>
  <si>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</si>
  <si>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</si>
  <si>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</si>
  <si>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</si>
  <si>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</si>
  <si>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</si>
  <si>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</si>
  <si>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</si>
  <si>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</si>
  <si>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</si>
  <si>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</si>
  <si>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</si>
  <si>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</si>
  <si>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</si>
  <si>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</si>
  <si>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</si>
  <si>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</si>
  <si>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</si>
  <si>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</si>
  <si>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</si>
  <si>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</si>
  <si>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</si>
  <si>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</si>
  <si>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</si>
  <si>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</si>
  <si>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</si>
  <si>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</si>
  <si>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</si>
  <si>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</si>
  <si>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</si>
  <si>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</si>
  <si>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</si>
  <si>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</si>
  <si>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</si>
  <si>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</si>
  <si>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</si>
  <si>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</si>
  <si>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</si>
  <si>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</si>
  <si>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</si>
  <si>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</si>
  <si>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</si>
  <si>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</si>
  <si>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</si>
  <si>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</si>
  <si>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</si>
  <si>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</si>
  <si>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</si>
  <si>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</si>
  <si>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</si>
  <si>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</si>
  <si>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</si>
  <si>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</si>
  <si>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</si>
  <si>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</si>
  <si>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</si>
  <si>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</si>
  <si>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</si>
  <si>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</si>
  <si>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</si>
  <si>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</si>
  <si>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</si>
  <si>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</si>
  <si>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</si>
  <si>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</si>
  <si>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</si>
  <si>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</si>
  <si>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</si>
  <si>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</si>
  <si>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</si>
  <si>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</si>
  <si>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</si>
  <si>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</si>
  <si>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</si>
  <si>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</si>
  <si>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</si>
  <si>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</si>
  <si>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</si>
  <si>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</si>
  <si>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</si>
  <si>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</si>
  <si>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</si>
  <si>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</si>
  <si>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</si>
  <si>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</si>
  <si>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</si>
  <si>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</si>
  <si>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</si>
  <si>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</si>
  <si>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</si>
  <si>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</si>
  <si>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</si>
  <si>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</si>
  <si>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</si>
  <si>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</si>
  <si>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</si>
  <si>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</si>
  <si>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</si>
  <si>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</si>
  <si>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</si>
  <si>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</si>
  <si>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</si>
  <si>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</si>
  <si>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</si>
  <si>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</si>
  <si>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</si>
  <si>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</si>
  <si>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</si>
  <si>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</si>
  <si>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</si>
  <si>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</si>
  <si>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</si>
  <si>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</si>
  <si>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</si>
  <si>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</si>
  <si>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</si>
  <si>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</si>
  <si>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</si>
  <si>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</si>
  <si>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</si>
  <si>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</si>
  <si>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</si>
  <si>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</si>
  <si>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</si>
  <si>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</si>
  <si>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</si>
  <si>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</si>
  <si>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</si>
  <si>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</si>
  <si>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</si>
  <si>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</si>
  <si>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</si>
  <si>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</si>
  <si>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</si>
  <si>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</si>
  <si>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</si>
  <si>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</si>
  <si>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</si>
  <si>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</si>
  <si>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</si>
  <si>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</si>
  <si>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</si>
  <si>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</si>
  <si>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</si>
  <si>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</si>
  <si>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</si>
  <si>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</si>
  <si>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</si>
  <si>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</si>
  <si>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</si>
  <si>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</si>
  <si>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</si>
  <si>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</si>
  <si>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</si>
  <si>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</si>
  <si>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</si>
  <si>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</si>
  <si>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</si>
  <si>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</si>
  <si>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</si>
  <si>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</si>
  <si>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</si>
  <si>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</si>
  <si>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</si>
  <si>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</si>
  <si>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</si>
  <si>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</si>
  <si>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</si>
  <si>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</si>
  <si>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</si>
  <si>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</si>
  <si>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</si>
  <si>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</si>
  <si>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</si>
  <si>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</si>
  <si>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</si>
  <si>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</si>
  <si>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</si>
  <si>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</si>
  <si>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</si>
  <si>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</si>
  <si>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</si>
  <si>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</si>
  <si>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</si>
  <si>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</si>
  <si>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</si>
  <si>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</si>
  <si>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</si>
  <si>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</si>
  <si>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</si>
  <si>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</si>
  <si>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</si>
  <si>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</si>
  <si>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</si>
  <si>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</si>
  <si>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</si>
  <si>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</si>
  <si>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</si>
  <si>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</si>
  <si>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</si>
  <si>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</si>
  <si>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</si>
  <si>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</si>
  <si>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</si>
  <si>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</si>
  <si>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</si>
  <si>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</si>
  <si>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</si>
  <si>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</si>
  <si>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</si>
  <si>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</si>
  <si>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</si>
  <si>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</si>
  <si>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</si>
  <si>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</si>
  <si>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</si>
  <si>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</si>
  <si>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</si>
  <si>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</si>
  <si>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</si>
  <si>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</si>
  <si>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</si>
  <si>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</si>
  <si>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</si>
  <si>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</si>
  <si>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</si>
  <si>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</si>
  <si>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</si>
  <si>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</si>
  <si>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</si>
  <si>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</si>
  <si>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</si>
  <si>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</si>
  <si>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</si>
  <si>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</si>
  <si>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</si>
  <si>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</si>
  <si>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</si>
  <si>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</si>
  <si>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</si>
  <si>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</si>
  <si>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</si>
  <si>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</si>
  <si>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</si>
  <si>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</si>
  <si>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</si>
  <si>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</si>
  <si>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</si>
  <si>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</si>
  <si>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</si>
  <si>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</si>
  <si>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</si>
  <si>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</si>
  <si>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</si>
  <si>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</si>
  <si>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</si>
  <si>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</si>
  <si>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</si>
  <si>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</si>
  <si>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</si>
  <si>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</si>
  <si>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</si>
  <si>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</si>
  <si>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</si>
  <si>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</si>
  <si>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</si>
  <si>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</si>
  <si>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</si>
  <si>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</si>
  <si>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</si>
  <si>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</si>
  <si>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</si>
  <si>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</si>
  <si>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</si>
  <si>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</si>
  <si>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</si>
  <si>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</si>
  <si>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</si>
  <si>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</si>
  <si>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</si>
  <si>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</si>
  <si>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</si>
  <si>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</si>
  <si>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</si>
  <si>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</si>
  <si>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</si>
  <si>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</si>
  <si>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</si>
  <si>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</si>
  <si>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</si>
  <si>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</si>
  <si>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</si>
  <si>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</si>
  <si>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</si>
  <si>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</si>
  <si>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</si>
  <si>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</si>
  <si>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</si>
  <si>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</si>
  <si>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</si>
  <si>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</si>
  <si>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</si>
  <si>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</si>
  <si>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</si>
  <si>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</si>
  <si>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</si>
  <si>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</si>
  <si>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</si>
  <si>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</si>
  <si>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</si>
  <si>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</si>
  <si>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</si>
  <si>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</si>
  <si>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</si>
  <si>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</si>
  <si>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</si>
  <si>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</si>
  <si>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</si>
  <si>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</si>
  <si>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</si>
  <si>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</si>
  <si>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</si>
  <si>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</si>
  <si>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</si>
  <si>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</si>
  <si>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</si>
  <si>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</si>
  <si>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</si>
  <si>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</si>
  <si>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</si>
  <si>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</si>
  <si>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</si>
  <si>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</si>
  <si>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</si>
  <si>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</si>
  <si>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</si>
  <si>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</si>
  <si>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</si>
  <si>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</si>
  <si>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</si>
  <si>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</si>
  <si>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</si>
  <si>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</si>
  <si>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</si>
  <si>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</si>
  <si>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</si>
  <si>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</si>
  <si>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</si>
  <si>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</si>
  <si>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</si>
  <si>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</si>
  <si>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</si>
  <si>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</si>
  <si>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</si>
  <si>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</si>
  <si>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</si>
  <si>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</si>
  <si>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</si>
  <si>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</si>
  <si>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</si>
  <si>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</si>
  <si>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</si>
  <si>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</si>
  <si>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</si>
  <si>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</si>
  <si>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</si>
  <si>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</si>
  <si>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</si>
  <si>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</si>
  <si>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</si>
  <si>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</si>
  <si>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</si>
  <si>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</si>
  <si>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</si>
  <si>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</si>
  <si>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</si>
  <si>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</si>
  <si>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</si>
  <si>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</si>
  <si>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</si>
  <si>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</si>
  <si>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</si>
  <si>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</si>
  <si>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</si>
  <si>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</si>
  <si>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</si>
  <si>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</si>
  <si>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</si>
  <si>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</si>
  <si>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</si>
  <si>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</si>
  <si>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</si>
  <si>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</si>
  <si>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</si>
  <si>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</si>
  <si>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</si>
  <si>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</si>
  <si>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</si>
  <si>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</si>
  <si>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</si>
  <si>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</si>
  <si>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</si>
  <si>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</si>
  <si>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</si>
  <si>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</si>
  <si>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</si>
  <si>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</si>
  <si>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</si>
  <si>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</si>
  <si>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</si>
  <si>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</si>
  <si>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</si>
  <si>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</si>
  <si>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</si>
  <si>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</si>
  <si>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</si>
  <si>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</si>
  <si>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</si>
  <si>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</si>
  <si>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</si>
  <si>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</si>
  <si>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</si>
  <si>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</si>
  <si>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</si>
  <si>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</si>
  <si>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</si>
  <si>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</si>
  <si>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</si>
  <si>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</si>
  <si>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</si>
  <si>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</si>
  <si>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</si>
  <si>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</si>
  <si>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</si>
  <si>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</si>
  <si>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</si>
  <si>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</si>
  <si>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</si>
  <si>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</si>
  <si>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</si>
  <si>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</si>
  <si>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</si>
  <si>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</si>
  <si>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</si>
  <si>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</si>
  <si>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</si>
  <si>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</si>
  <si>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</si>
  <si>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</si>
  <si>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</si>
  <si>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</si>
  <si>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</si>
  <si>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</si>
  <si>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</si>
  <si>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</si>
  <si>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</si>
  <si>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</si>
  <si>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</si>
  <si>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</si>
  <si>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</si>
  <si>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</si>
  <si>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</si>
  <si>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</si>
  <si>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</si>
  <si>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</si>
  <si>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</si>
  <si>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</si>
  <si>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</si>
  <si>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</si>
  <si>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</si>
  <si>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</si>
  <si>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</si>
  <si>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</si>
  <si>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</si>
  <si>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</si>
  <si>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</si>
  <si>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</si>
  <si>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</si>
  <si>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</si>
  <si>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</si>
  <si>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</si>
  <si>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</si>
  <si>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</si>
  <si>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</si>
  <si>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</si>
  <si>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</si>
  <si>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</si>
  <si>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</si>
  <si>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</si>
  <si>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</si>
  <si>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</si>
  <si>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</si>
  <si>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</si>
  <si>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</si>
  <si>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</si>
  <si>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</si>
  <si>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</si>
  <si>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</si>
  <si>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</si>
  <si>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</si>
  <si>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</si>
  <si>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</si>
  <si>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</si>
  <si>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</si>
  <si>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</si>
  <si>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</si>
  <si>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</si>
  <si>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</si>
  <si>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</si>
  <si>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</si>
  <si>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</si>
  <si>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</si>
  <si>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</si>
  <si>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</si>
  <si>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</si>
  <si>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</si>
  <si>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</si>
  <si>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</si>
  <si>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</si>
  <si>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</si>
  <si>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</si>
  <si>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</si>
  <si>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</si>
  <si>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</si>
  <si>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</si>
  <si>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</si>
  <si>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</si>
  <si>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</si>
  <si>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</si>
  <si>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</si>
  <si>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</si>
  <si>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</si>
  <si>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</si>
  <si>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</si>
  <si>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</si>
  <si>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</si>
  <si>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</si>
  <si>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</si>
  <si>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</si>
  <si>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</si>
  <si>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</si>
  <si>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</si>
  <si>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</si>
  <si>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</si>
  <si>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</si>
  <si>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</si>
  <si>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</si>
  <si>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</si>
  <si>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</si>
  <si>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</si>
  <si>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</si>
  <si>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</si>
  <si>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</si>
  <si>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</si>
  <si>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</si>
  <si>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</si>
  <si>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</si>
  <si>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</si>
  <si>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</si>
  <si>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</si>
  <si>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</si>
  <si>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</si>
  <si>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</si>
  <si>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</si>
  <si>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</si>
  <si>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</si>
  <si>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</si>
  <si>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</si>
  <si>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</si>
  <si>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</si>
  <si>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</si>
  <si>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</si>
  <si>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</si>
  <si>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</si>
  <si>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</si>
  <si>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</si>
  <si>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</si>
  <si>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</si>
  <si>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</si>
  <si>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</si>
  <si>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</si>
  <si>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</si>
  <si>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</si>
  <si>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</si>
  <si>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</si>
  <si>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</si>
  <si>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</si>
  <si>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</si>
  <si>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</si>
  <si>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</si>
  <si>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</si>
  <si>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</si>
  <si>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</si>
  <si>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</si>
  <si>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</si>
  <si>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</si>
  <si>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</si>
  <si>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</si>
  <si>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</si>
  <si>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</si>
  <si>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</si>
  <si>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</si>
  <si>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</si>
  <si>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</si>
  <si>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</si>
  <si>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</si>
  <si>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</si>
  <si>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</si>
  <si>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</si>
  <si>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</si>
  <si>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</si>
  <si>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</si>
  <si>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</si>
  <si>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</si>
  <si>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</si>
  <si>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</si>
  <si>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</si>
  <si>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</si>
  <si>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</si>
  <si>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</si>
  <si>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</si>
  <si>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</si>
  <si>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</si>
  <si>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</si>
  <si>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</si>
  <si>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</si>
  <si>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</si>
  <si>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</si>
  <si>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</si>
  <si>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</si>
  <si>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</si>
  <si>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</si>
  <si>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</si>
  <si>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</si>
  <si>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</si>
  <si>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</si>
  <si>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</si>
  <si>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</si>
  <si>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</si>
  <si>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</si>
  <si>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</si>
  <si>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</si>
  <si>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</si>
  <si>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</si>
  <si>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</si>
  <si>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</si>
  <si>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</si>
  <si>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</si>
  <si>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</si>
  <si>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</si>
  <si>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</si>
  <si>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</si>
  <si>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</si>
  <si>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</si>
  <si>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</si>
  <si>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</si>
  <si>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</si>
  <si>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</si>
  <si>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</si>
  <si>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</si>
  <si>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</si>
  <si>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</si>
  <si>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</si>
  <si>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</si>
  <si>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</si>
  <si>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</si>
  <si>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</si>
  <si>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</si>
  <si>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</si>
  <si>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</si>
  <si>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</si>
  <si>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</si>
  <si>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</si>
  <si>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</si>
  <si>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</si>
  <si>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</si>
  <si>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</si>
  <si>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</si>
  <si>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</si>
  <si>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</si>
  <si>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</si>
  <si>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</si>
  <si>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</si>
  <si>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</si>
  <si>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</si>
  <si>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</si>
  <si>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</si>
  <si>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</si>
  <si>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</si>
  <si>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</si>
  <si>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</si>
  <si>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</si>
  <si>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</si>
  <si>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</si>
  <si>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</si>
  <si>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</si>
  <si>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</si>
  <si>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</si>
  <si>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</si>
  <si>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</si>
  <si>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</si>
  <si>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</si>
  <si>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</si>
  <si>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</si>
  <si>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</si>
  <si>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</si>
  <si>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</si>
  <si>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</si>
  <si>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</si>
  <si>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</si>
  <si>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</si>
  <si>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</si>
  <si>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</si>
  <si>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</si>
  <si>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</si>
  <si>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</si>
  <si>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</si>
  <si>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</si>
  <si>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</si>
  <si>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</si>
  <si>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</si>
  <si>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</si>
  <si>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</si>
  <si>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</si>
  <si>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</si>
  <si>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</si>
  <si>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</si>
  <si>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</si>
  <si>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</si>
  <si>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</si>
  <si>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</si>
  <si>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</si>
  <si>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</si>
  <si>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</si>
  <si>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</si>
  <si>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</si>
  <si>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</si>
  <si>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</si>
  <si>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</si>
  <si>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</si>
  <si>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</si>
  <si>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</si>
  <si>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</si>
  <si>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</si>
  <si>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</si>
  <si>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</si>
  <si>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</si>
  <si>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</si>
  <si>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</si>
  <si>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</si>
  <si>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</si>
  <si>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</si>
  <si>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</si>
  <si>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</si>
  <si>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</si>
  <si>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</si>
  <si>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</si>
  <si>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</si>
  <si>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</si>
  <si>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</si>
  <si>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</si>
  <si>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</si>
  <si>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</si>
  <si>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</si>
  <si>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</si>
  <si>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</si>
  <si>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</si>
  <si>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</si>
  <si>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</si>
  <si>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</si>
  <si>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</si>
  <si>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</si>
  <si>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</si>
  <si>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</si>
  <si>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</si>
  <si>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</si>
  <si>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</si>
  <si>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</si>
  <si>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</si>
  <si>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</si>
  <si>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</si>
  <si>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</si>
  <si>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</si>
  <si>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</si>
  <si>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</si>
  <si>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</si>
  <si>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</si>
  <si>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</si>
  <si>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</si>
  <si>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</si>
  <si>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</si>
  <si>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</si>
  <si>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</si>
  <si>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</si>
  <si>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</si>
  <si>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</si>
  <si>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</si>
  <si>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</si>
  <si>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</si>
  <si>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</si>
  <si>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</si>
  <si>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</si>
  <si>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</si>
  <si>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</si>
  <si>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</si>
  <si>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</si>
  <si>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</si>
  <si>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</si>
  <si>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</si>
  <si>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</si>
  <si>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</si>
  <si>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</si>
  <si>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</si>
  <si>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</si>
  <si>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</si>
  <si>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</si>
  <si>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</si>
  <si>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</si>
  <si>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</si>
  <si>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</si>
  <si>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</si>
  <si>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</si>
  <si>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</si>
  <si>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</si>
  <si>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</si>
  <si>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</si>
  <si>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</si>
  <si>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</si>
  <si>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</si>
  <si>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</si>
  <si>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</si>
  <si>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</si>
  <si>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</si>
  <si>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</si>
  <si>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</si>
  <si>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</si>
  <si>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</si>
  <si>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</si>
  <si>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</si>
  <si>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</si>
  <si>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</si>
  <si>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</si>
  <si>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</si>
  <si>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</si>
  <si>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</si>
  <si>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</si>
  <si>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</si>
  <si>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</si>
  <si>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</si>
  <si>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</si>
  <si>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</si>
  <si>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</si>
  <si>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</si>
  <si>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</si>
  <si>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</si>
  <si>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</si>
  <si>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</si>
  <si>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</si>
  <si>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</si>
  <si>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</si>
  <si>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</si>
  <si>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</si>
  <si>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</si>
  <si>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</si>
  <si>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</si>
  <si>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</si>
  <si>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</si>
  <si>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</si>
  <si>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</si>
  <si>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</si>
  <si>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</si>
  <si>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</si>
  <si>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</si>
  <si>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</si>
  <si>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</si>
  <si>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</si>
  <si>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</si>
  <si>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</si>
  <si>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</si>
  <si>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</si>
  <si>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</si>
  <si>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</si>
  <si>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</si>
  <si>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</si>
  <si>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</si>
  <si>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</si>
  <si>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</si>
  <si>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</si>
  <si>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</si>
  <si>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</si>
  <si>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</si>
  <si>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</si>
  <si>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</si>
  <si>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</si>
  <si>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</si>
  <si>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</si>
  <si>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</si>
  <si>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</si>
  <si>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</si>
  <si>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</si>
  <si>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</si>
  <si>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</si>
  <si>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</si>
  <si>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</si>
  <si>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</si>
  <si>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</si>
  <si>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</si>
  <si>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</si>
  <si>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</si>
  <si>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</si>
  <si>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</si>
  <si>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</si>
  <si>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</si>
  <si>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</si>
  <si>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</si>
  <si>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</si>
  <si>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</si>
  <si>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</si>
  <si>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</si>
  <si>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</si>
  <si>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</si>
  <si>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</si>
  <si>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</si>
  <si>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</si>
  <si>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</si>
  <si>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</si>
  <si>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</si>
  <si>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</si>
  <si>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</si>
  <si>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</si>
  <si>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</si>
  <si>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</si>
  <si>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</si>
  <si>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</si>
  <si>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</si>
  <si>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</si>
  <si>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</si>
  <si>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</si>
  <si>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</si>
  <si>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</si>
  <si>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</si>
  <si>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</si>
  <si>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</si>
  <si>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</si>
  <si>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</si>
  <si>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</si>
  <si>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</si>
  <si>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</si>
  <si>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</si>
  <si>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</si>
  <si>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</si>
  <si>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</si>
  <si>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</si>
  <si>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</si>
  <si>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</si>
  <si>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</si>
  <si>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</si>
  <si>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</si>
  <si>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</si>
  <si>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</si>
  <si>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</si>
  <si>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</si>
  <si>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</si>
  <si>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</si>
  <si>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</si>
  <si>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</si>
  <si>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</si>
  <si>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</si>
  <si>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</si>
  <si>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</si>
  <si>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</si>
  <si>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</si>
  <si>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</si>
  <si>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</si>
  <si>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</si>
  <si>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</si>
  <si>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</si>
  <si>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</si>
  <si>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</si>
  <si>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</si>
  <si>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</si>
  <si>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</si>
  <si>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</si>
  <si>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</si>
  <si>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</si>
  <si>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</si>
  <si>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</si>
  <si>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</si>
  <si>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</si>
  <si>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</si>
  <si>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</si>
  <si>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</si>
  <si>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</si>
  <si>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</si>
  <si>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</si>
  <si>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</si>
  <si>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</si>
  <si>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</si>
  <si>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</si>
  <si>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</si>
  <si>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</si>
  <si>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</si>
  <si>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</si>
  <si>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</si>
  <si>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</si>
  <si>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</si>
  <si>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</si>
  <si>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</si>
  <si>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</si>
  <si>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</si>
  <si>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</si>
  <si>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</si>
  <si>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</si>
  <si>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</si>
  <si>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</si>
  <si>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</si>
  <si>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</si>
  <si>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</si>
  <si>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</si>
  <si>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</si>
  <si>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</si>
  <si>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</si>
  <si>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</si>
  <si>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</si>
  <si>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</si>
  <si>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</si>
  <si>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</si>
  <si>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</si>
  <si>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</si>
  <si>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</si>
  <si>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</si>
  <si>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</si>
  <si>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</si>
  <si>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</si>
  <si>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</si>
  <si>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</si>
  <si>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</si>
  <si>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</si>
  <si>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</si>
  <si>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</si>
  <si>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</si>
  <si>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</si>
  <si>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</si>
  <si>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</si>
  <si>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</si>
  <si>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</si>
  <si>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</si>
  <si>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</si>
  <si>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</si>
  <si>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</si>
  <si>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</si>
  <si>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</si>
  <si>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</si>
  <si>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</si>
  <si>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</si>
  <si>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</si>
  <si>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</si>
  <si>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</si>
  <si>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</si>
  <si>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</si>
  <si>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</si>
  <si>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</si>
  <si>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</si>
  <si>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</si>
  <si>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</si>
  <si>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</si>
  <si>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</si>
  <si>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</si>
  <si>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</si>
  <si>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</si>
  <si>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</si>
  <si>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</si>
  <si>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</si>
  <si>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</si>
  <si>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</si>
  <si>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</si>
  <si>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</si>
  <si>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</si>
  <si>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</si>
  <si>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</si>
  <si>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</si>
  <si>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</si>
  <si>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</si>
  <si>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</si>
  <si>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</si>
  <si>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</si>
  <si>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</si>
  <si>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</si>
  <si>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</si>
  <si>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</si>
  <si>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</si>
  <si>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</si>
  <si>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</si>
  <si>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</si>
  <si>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</si>
  <si>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</si>
  <si>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</si>
  <si>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</si>
  <si>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</si>
  <si>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</si>
  <si>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</si>
  <si>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</si>
  <si>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</si>
  <si>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</si>
  <si>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</si>
  <si>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</si>
  <si>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</si>
  <si>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</si>
  <si>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</si>
  <si>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</si>
  <si>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</si>
  <si>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</si>
  <si>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</si>
  <si>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</si>
  <si>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</si>
  <si>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</si>
  <si>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</si>
  <si>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</si>
  <si>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</si>
  <si>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</si>
  <si>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</si>
  <si>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</si>
  <si>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</si>
  <si>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</si>
  <si>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</si>
  <si>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</si>
  <si>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</si>
  <si>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</si>
  <si>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</si>
  <si>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</si>
  <si>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</si>
  <si>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</si>
  <si>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</si>
  <si>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</si>
  <si>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</si>
  <si>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</si>
  <si>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</si>
  <si>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</si>
  <si>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</si>
  <si>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</si>
  <si>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</si>
  <si>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</si>
  <si>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</si>
  <si>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</si>
  <si>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</si>
  <si>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</si>
  <si>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</si>
  <si>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</si>
  <si>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</si>
  <si>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</si>
  <si>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</si>
  <si>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</si>
  <si>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</si>
  <si>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</si>
  <si>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</si>
  <si>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</si>
  <si>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</si>
  <si>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</si>
  <si>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</si>
  <si>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</si>
  <si>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</si>
  <si>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</si>
  <si>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</si>
  <si>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</si>
  <si>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</si>
  <si>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</si>
  <si>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</si>
  <si>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</si>
  <si>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</si>
  <si>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</si>
  <si>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</si>
  <si>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</si>
  <si>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</si>
  <si>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</si>
  <si>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</si>
  <si>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</si>
  <si>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</si>
  <si>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</si>
  <si>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</si>
  <si>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</si>
  <si>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</si>
  <si>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</si>
  <si>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</si>
  <si>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</si>
  <si>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</si>
  <si>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</si>
  <si>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</si>
  <si>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</si>
  <si>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</si>
  <si>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</si>
  <si>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</si>
  <si>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</si>
  <si>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</si>
  <si>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</si>
  <si>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</si>
  <si>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</si>
  <si>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</si>
  <si>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</si>
  <si>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</si>
  <si>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</si>
  <si>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</si>
  <si>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</si>
  <si>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</si>
  <si>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</si>
  <si>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</si>
  <si>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</si>
  <si>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</si>
  <si>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</si>
  <si>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</si>
  <si>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</si>
  <si>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</si>
  <si>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</si>
  <si>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</si>
  <si>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</si>
  <si>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</si>
  <si>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</si>
  <si>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</si>
  <si>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</si>
  <si>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</si>
  <si>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</si>
  <si>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</si>
  <si>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</si>
  <si>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</si>
  <si>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</si>
  <si>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</si>
  <si>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</si>
  <si>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</si>
  <si>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</si>
  <si>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</si>
  <si>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</si>
  <si>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</si>
  <si>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</si>
  <si>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</si>
  <si>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</si>
  <si>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</si>
  <si>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</si>
  <si>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</si>
  <si>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</si>
  <si>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</si>
  <si>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</si>
  <si>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</si>
  <si>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</si>
  <si>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</si>
  <si>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</si>
  <si>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</si>
  <si>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</si>
  <si>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</si>
  <si>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</si>
  <si>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</si>
  <si>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</si>
  <si>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</si>
  <si>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</si>
  <si>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</si>
  <si>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</si>
  <si>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</si>
  <si>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</si>
  <si>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</si>
  <si>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</si>
  <si>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</si>
  <si>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</si>
  <si>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</si>
  <si>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</si>
  <si>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</si>
  <si>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</si>
  <si>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</si>
  <si>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</si>
  <si>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</si>
  <si>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</si>
  <si>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</si>
  <si>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</si>
  <si>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</si>
  <si>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</si>
  <si>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</si>
  <si>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</si>
  <si>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</si>
  <si>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</si>
  <si>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</si>
  <si>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</si>
  <si>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</si>
  <si>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</si>
  <si>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</si>
  <si>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</si>
  <si>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</si>
  <si>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</si>
  <si>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</si>
  <si>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</si>
  <si>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</si>
  <si>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</si>
  <si>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</si>
  <si>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</si>
  <si>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</si>
  <si>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</si>
  <si>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</si>
  <si>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</si>
  <si>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</si>
  <si>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</si>
  <si>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</si>
  <si>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</si>
  <si>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</si>
  <si>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</si>
  <si>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</si>
  <si>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</si>
  <si>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</si>
  <si>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</si>
  <si>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</si>
  <si>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</si>
  <si>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</si>
  <si>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</si>
  <si>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</si>
  <si>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</si>
  <si>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</si>
  <si>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</si>
  <si>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</si>
  <si>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</si>
  <si>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</si>
  <si>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</si>
  <si>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</si>
  <si>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</si>
  <si>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</si>
  <si>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</si>
  <si>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</si>
  <si>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</si>
  <si>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</si>
  <si>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</si>
  <si>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</si>
  <si>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</si>
  <si>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</si>
  <si>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</si>
  <si>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</si>
  <si>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</si>
  <si>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</si>
  <si>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</si>
  <si>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</si>
  <si>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</si>
  <si>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</si>
  <si>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</si>
  <si>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</si>
  <si>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</si>
  <si>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</si>
  <si>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</si>
  <si>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</si>
  <si>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</si>
  <si>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</si>
  <si>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</si>
  <si>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</si>
  <si>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</si>
  <si>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</si>
  <si>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</si>
  <si>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</si>
  <si>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</si>
  <si>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</si>
  <si>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</si>
  <si>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</si>
  <si>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</si>
  <si>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</si>
  <si>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</si>
  <si>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</si>
  <si>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</si>
  <si>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</si>
  <si>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</si>
  <si>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</si>
  <si>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</si>
  <si>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</si>
  <si>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</si>
  <si>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</si>
  <si>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</si>
  <si>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</si>
  <si>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</si>
  <si>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</si>
  <si>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</si>
  <si>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</si>
  <si>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</si>
  <si>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</si>
  <si>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</si>
  <si>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</si>
  <si>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</si>
  <si>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</si>
  <si>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</si>
  <si>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</si>
  <si>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</si>
  <si>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</si>
  <si>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</si>
  <si>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</si>
  <si>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</si>
  <si>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</si>
  <si>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</si>
  <si>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</si>
  <si>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</si>
  <si>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</si>
  <si>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</si>
  <si>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</si>
  <si>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</si>
  <si>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</si>
  <si>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</si>
  <si>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</si>
  <si>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</si>
  <si>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</si>
  <si>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</si>
  <si>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</si>
  <si>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</si>
  <si>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</si>
  <si>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</si>
  <si>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</si>
  <si>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</si>
  <si>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</si>
  <si>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</si>
  <si>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</si>
  <si>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</si>
  <si>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</si>
  <si>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</si>
  <si>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</si>
  <si>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</si>
  <si>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</si>
  <si>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</si>
  <si>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</si>
  <si>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</si>
  <si>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</si>
  <si>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</si>
  <si>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</si>
  <si>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</si>
  <si>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</si>
  <si>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</si>
  <si>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</si>
  <si>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</si>
  <si>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</si>
  <si>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</si>
  <si>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</si>
  <si>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</si>
  <si>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</si>
  <si>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</si>
  <si>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</si>
  <si>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</si>
  <si>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</si>
  <si>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</si>
  <si>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</si>
  <si>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</si>
  <si>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</si>
  <si>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</si>
  <si>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</si>
  <si>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</si>
  <si>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</si>
  <si>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</si>
  <si>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</si>
  <si>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</si>
  <si>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</si>
  <si>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</si>
  <si>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</si>
  <si>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</si>
  <si>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</si>
  <si>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</si>
  <si>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</si>
  <si>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</si>
  <si>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</si>
  <si>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</si>
  <si>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</si>
  <si>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</si>
  <si>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</si>
  <si>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</si>
  <si>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</si>
  <si>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</si>
  <si>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</si>
  <si>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</si>
  <si>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</si>
  <si>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</si>
  <si>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</si>
  <si>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</si>
  <si>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</si>
  <si>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</si>
  <si>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</si>
  <si>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</si>
  <si>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</si>
  <si>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</si>
  <si>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</si>
  <si>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</si>
  <si>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</si>
  <si>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</si>
  <si>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</si>
  <si>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</si>
  <si>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</si>
  <si>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</si>
  <si>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</si>
  <si>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</si>
  <si>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</si>
  <si>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</si>
  <si>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</si>
  <si>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</si>
  <si>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</si>
  <si>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</si>
  <si>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</si>
  <si>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</si>
  <si>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</si>
  <si>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</si>
  <si>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</si>
  <si>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</si>
  <si>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</si>
  <si>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</si>
  <si>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</si>
  <si>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</si>
  <si>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</si>
  <si>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</si>
  <si>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</si>
  <si>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</si>
  <si>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</si>
  <si>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</si>
  <si>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</si>
  <si>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</si>
  <si>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</si>
  <si>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</si>
  <si>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</si>
  <si>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</si>
  <si>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</si>
  <si>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</si>
  <si>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</si>
  <si>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</si>
  <si>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</si>
  <si>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</si>
  <si>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</si>
  <si>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</si>
  <si>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</si>
  <si>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</si>
  <si>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</si>
  <si>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</si>
  <si>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</si>
  <si>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</si>
  <si>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</si>
  <si>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</si>
  <si>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</si>
  <si>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</si>
  <si>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</si>
  <si>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</si>
  <si>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</si>
  <si>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</si>
  <si>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</si>
  <si>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</si>
  <si>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</si>
  <si>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</si>
  <si>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</si>
  <si>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</si>
  <si>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</si>
  <si>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</si>
  <si>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</si>
  <si>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</si>
  <si>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</si>
  <si>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</si>
  <si>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</si>
  <si>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</si>
  <si>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</si>
  <si>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</si>
  <si>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</si>
  <si>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</si>
  <si>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</si>
  <si>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</si>
  <si>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</si>
  <si>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</si>
  <si>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</si>
  <si>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</si>
  <si>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</si>
  <si>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</si>
  <si>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</si>
  <si>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</si>
  <si>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</si>
  <si>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</si>
  <si>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</si>
  <si>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</si>
  <si>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</si>
  <si>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</si>
  <si>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</si>
  <si>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</si>
  <si>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</si>
  <si>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</si>
  <si>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</si>
  <si>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</si>
  <si>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</si>
  <si>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</si>
  <si>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</si>
  <si>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</si>
  <si>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</si>
  <si>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</si>
  <si>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</si>
  <si>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</si>
  <si>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</si>
  <si>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</si>
  <si>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</si>
  <si>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</si>
  <si>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</si>
  <si>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</si>
  <si>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</si>
  <si>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</si>
  <si>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</si>
  <si>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</si>
  <si>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</si>
  <si>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</si>
  <si>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</si>
  <si>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</si>
  <si>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</si>
  <si>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</si>
  <si>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</si>
  <si>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</si>
  <si>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</si>
  <si>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</si>
  <si>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</si>
  <si>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</si>
  <si>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</si>
  <si>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</si>
  <si>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</si>
  <si>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</si>
  <si>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</si>
  <si>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</si>
  <si>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</si>
  <si>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</si>
  <si>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</si>
  <si>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</si>
  <si>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</si>
  <si>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</si>
  <si>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</si>
  <si>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</si>
  <si>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</si>
  <si>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</si>
  <si>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</si>
  <si>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</si>
  <si>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</si>
  <si>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</si>
  <si>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</si>
  <si>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</si>
  <si>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</si>
  <si>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</si>
  <si>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</si>
  <si>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</si>
  <si>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</si>
  <si>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</si>
  <si>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</si>
  <si>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</si>
  <si>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</si>
  <si>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</si>
  <si>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</si>
  <si>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</si>
  <si>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</si>
  <si>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</si>
  <si>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</si>
  <si>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</si>
  <si>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</si>
  <si>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</si>
  <si>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</si>
  <si>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</si>
  <si>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</si>
  <si>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</si>
  <si>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</si>
  <si>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</si>
  <si>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</si>
  <si>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</si>
  <si>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</si>
  <si>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</si>
  <si>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</si>
  <si>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</si>
  <si>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</si>
  <si>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</si>
  <si>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</si>
  <si>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</si>
  <si>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</si>
  <si>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</si>
  <si>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</si>
  <si>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</si>
  <si>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</si>
  <si>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</si>
  <si>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</si>
  <si>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</si>
  <si>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</si>
  <si>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</si>
  <si>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</si>
  <si>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</si>
  <si>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</si>
  <si>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</si>
  <si>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</si>
  <si>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</si>
  <si>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</si>
  <si>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</si>
  <si>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</si>
  <si>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</si>
  <si>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</si>
  <si>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</si>
  <si>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</si>
  <si>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</si>
  <si>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</si>
  <si>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</si>
  <si>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</si>
  <si>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</si>
  <si>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</si>
  <si>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</si>
  <si>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</si>
  <si>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</si>
  <si>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</si>
  <si>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</si>
  <si>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</si>
  <si>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</si>
  <si>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</si>
  <si>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</si>
  <si>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</si>
  <si>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</si>
  <si>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</si>
  <si>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</si>
  <si>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</si>
  <si>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</si>
  <si>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</si>
  <si>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</si>
  <si>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</si>
  <si>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</si>
  <si>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</si>
  <si>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</si>
  <si>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</si>
  <si>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</si>
  <si>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</si>
  <si>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</si>
  <si>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</si>
  <si>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</si>
  <si>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</si>
  <si>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</si>
  <si>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</si>
  <si>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</si>
  <si>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</si>
  <si>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</si>
  <si>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</si>
  <si>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</si>
  <si>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</si>
  <si>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</si>
  <si>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</si>
  <si>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</si>
  <si>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</si>
  <si>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</si>
  <si>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</si>
  <si>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</si>
  <si>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</si>
  <si>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</si>
  <si>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</si>
  <si>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</si>
  <si>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</si>
  <si>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</si>
  <si>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</si>
  <si>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</si>
  <si>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</si>
  <si>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</si>
  <si>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</si>
  <si>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</si>
  <si>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</si>
  <si>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</si>
  <si>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</si>
  <si>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</si>
  <si>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</si>
  <si>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</si>
  <si>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</si>
  <si>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</si>
  <si>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</si>
  <si>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</si>
  <si>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</si>
  <si>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</si>
  <si>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</si>
  <si>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</si>
  <si>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</si>
  <si>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</si>
  <si>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</si>
  <si>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</si>
  <si>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</si>
  <si>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</si>
  <si>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</si>
  <si>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</si>
  <si>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</si>
  <si>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</si>
  <si>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</si>
  <si>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</si>
  <si>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</si>
  <si>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</si>
  <si>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</si>
  <si>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</si>
  <si>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</si>
  <si>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</si>
  <si>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</si>
  <si>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</si>
  <si>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</si>
  <si>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</si>
  <si>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</si>
  <si>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</si>
  <si>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</si>
  <si>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</si>
  <si>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</si>
  <si>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</si>
  <si>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</si>
  <si>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</si>
  <si>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</si>
  <si>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</si>
  <si>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</si>
  <si>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</si>
  <si>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</si>
  <si>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</si>
  <si>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</si>
  <si>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</si>
  <si>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</si>
  <si>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</si>
  <si>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</si>
  <si>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</si>
  <si>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</si>
  <si>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</si>
  <si>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</si>
  <si>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</si>
  <si>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</si>
  <si>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</si>
  <si>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</si>
  <si>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</si>
  <si>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</si>
  <si>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</si>
  <si>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</si>
  <si>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</si>
  <si>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</si>
  <si>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</si>
  <si>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</si>
  <si>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</si>
  <si>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</si>
  <si>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</si>
  <si>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</si>
  <si>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</si>
  <si>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</si>
  <si>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</si>
  <si>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</si>
  <si>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</si>
  <si>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</si>
  <si>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</si>
  <si>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</si>
  <si>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</si>
  <si>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</si>
  <si>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</si>
  <si>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</si>
  <si>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</si>
  <si>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</si>
  <si>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</si>
  <si>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</si>
  <si>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</si>
  <si>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</si>
  <si>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</si>
  <si>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</si>
  <si>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</si>
  <si>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</si>
  <si>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</si>
  <si>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</si>
  <si>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</si>
  <si>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</si>
  <si>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</si>
  <si>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</si>
  <si>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</si>
  <si>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</si>
  <si>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</si>
  <si>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</si>
  <si>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</si>
  <si>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</si>
  <si>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</si>
  <si>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</si>
  <si>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</si>
  <si>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</si>
  <si>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</si>
  <si>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</si>
  <si>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</si>
  <si>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</si>
  <si>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</si>
  <si>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</si>
  <si>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</si>
  <si>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</si>
  <si>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</si>
  <si>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</si>
  <si>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</si>
  <si>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</si>
  <si>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</si>
  <si>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</si>
  <si>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</si>
  <si>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</si>
  <si>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</si>
  <si>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</si>
  <si>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</si>
  <si>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</si>
  <si>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</si>
  <si>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</si>
  <si>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</si>
  <si>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</si>
  <si>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</si>
  <si>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</si>
  <si>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</si>
  <si>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</si>
  <si>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</si>
  <si>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</si>
  <si>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</si>
  <si>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</si>
  <si>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</si>
  <si>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</si>
  <si>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</si>
  <si>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</si>
  <si>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</si>
  <si>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</si>
  <si>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</si>
  <si>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</si>
  <si>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</si>
  <si>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</si>
  <si>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</si>
  <si>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</si>
  <si>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</si>
  <si>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</si>
  <si>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</si>
  <si>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</si>
  <si>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</si>
  <si>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</si>
  <si>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</si>
  <si>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</si>
  <si>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</si>
  <si>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</si>
  <si>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</si>
  <si>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</si>
  <si>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</si>
  <si>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</si>
  <si>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</si>
  <si>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</si>
  <si>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</si>
  <si>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</si>
  <si>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</si>
  <si>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</si>
  <si>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</si>
  <si>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</si>
  <si>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</si>
  <si>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</si>
  <si>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</si>
  <si>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</si>
  <si>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</si>
  <si>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</si>
  <si>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</si>
  <si>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</si>
  <si>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</si>
  <si>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</si>
  <si>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</si>
  <si>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</si>
  <si>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</si>
  <si>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</si>
  <si>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</si>
  <si>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</si>
  <si>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</si>
  <si>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</si>
  <si>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</si>
  <si>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</si>
  <si>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</si>
  <si>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</si>
  <si>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</si>
  <si>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</si>
  <si>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</si>
  <si>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</si>
  <si>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</si>
  <si>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</si>
  <si>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</si>
  <si>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</si>
  <si>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</si>
  <si>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</si>
  <si>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</si>
  <si>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</si>
  <si>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</si>
  <si>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</si>
  <si>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</si>
  <si>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</si>
  <si>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</si>
  <si>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</si>
  <si>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</si>
  <si>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</si>
  <si>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</si>
  <si>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</si>
  <si>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</si>
  <si>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</si>
  <si>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</si>
  <si>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</si>
  <si>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</si>
  <si>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</si>
  <si>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</si>
  <si>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</si>
  <si>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</si>
  <si>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</si>
  <si>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</si>
  <si>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</si>
  <si>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</si>
  <si>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</si>
  <si>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</si>
  <si>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</si>
  <si>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</si>
  <si>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</si>
  <si>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</si>
  <si>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</si>
  <si>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</si>
  <si>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</si>
  <si>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</si>
  <si>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</si>
  <si>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</si>
  <si>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</si>
  <si>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</si>
  <si>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</si>
  <si>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</si>
  <si>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</si>
  <si>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</si>
  <si>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</si>
  <si>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</si>
  <si>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</si>
  <si>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</si>
  <si>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</si>
  <si>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</si>
  <si>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</si>
  <si>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</si>
  <si>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</si>
  <si>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</si>
  <si>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</si>
  <si>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</si>
  <si>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</si>
  <si>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</si>
  <si>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</si>
  <si>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</si>
  <si>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</si>
  <si>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</si>
  <si>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</si>
  <si>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</si>
  <si>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</si>
  <si>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</si>
  <si>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</si>
  <si>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</si>
  <si>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</si>
  <si>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</si>
  <si>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</si>
  <si>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</si>
  <si>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</si>
  <si>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</si>
  <si>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</si>
  <si>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</si>
  <si>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</si>
  <si>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</si>
  <si>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</si>
  <si>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</si>
  <si>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</si>
  <si>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</si>
  <si>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</si>
  <si>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</si>
  <si>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</si>
  <si>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</si>
  <si>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</si>
  <si>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</si>
  <si>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</si>
  <si>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</si>
  <si>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</si>
  <si>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</si>
  <si>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</si>
  <si>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</si>
  <si>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</si>
  <si>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</si>
  <si>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</si>
  <si>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</si>
  <si>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</si>
  <si>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</si>
  <si>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</si>
  <si>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</si>
  <si>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</si>
  <si>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</si>
  <si>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</si>
  <si>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</si>
  <si>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</si>
  <si>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</si>
  <si>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</si>
  <si>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</si>
  <si>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</si>
  <si>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</si>
  <si>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</si>
  <si>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</si>
  <si>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</si>
  <si>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</si>
  <si>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</si>
  <si>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</si>
  <si>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</si>
  <si>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</si>
  <si>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</si>
  <si>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</si>
  <si>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</si>
  <si>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</si>
  <si>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</si>
  <si>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</si>
  <si>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</si>
  <si>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</si>
  <si>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</si>
  <si>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</si>
  <si>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</si>
  <si>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</si>
  <si>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</si>
  <si>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</si>
  <si>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</si>
  <si>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</si>
  <si>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</si>
  <si>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</si>
  <si>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</si>
  <si>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</si>
  <si>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</si>
  <si>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</si>
  <si>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</si>
  <si>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</si>
  <si>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</si>
  <si>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</si>
  <si>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</si>
  <si>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</si>
  <si>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</si>
  <si>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</si>
  <si>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</si>
  <si>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</si>
  <si>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</si>
  <si>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</si>
  <si>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</si>
  <si>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</si>
  <si>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</si>
  <si>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</si>
  <si>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</si>
  <si>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</si>
  <si>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</si>
  <si>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</si>
  <si>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</si>
  <si>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</si>
  <si>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</si>
  <si>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</si>
  <si>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</si>
  <si>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</si>
  <si>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</si>
  <si>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</si>
  <si>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</si>
  <si>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</si>
  <si>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</si>
  <si>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</si>
  <si>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</si>
  <si>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</si>
  <si>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</si>
  <si>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</si>
  <si>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</si>
  <si>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</si>
  <si>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</si>
  <si>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</si>
  <si>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</si>
  <si>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</si>
  <si>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</si>
  <si>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</si>
  <si>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</si>
  <si>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</si>
  <si>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</si>
  <si>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</si>
  <si>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</si>
  <si>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</si>
  <si>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</si>
  <si>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</si>
  <si>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</si>
  <si>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</si>
  <si>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</si>
  <si>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</si>
  <si>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</si>
  <si>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</si>
  <si>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</si>
  <si>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</si>
  <si>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</si>
  <si>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</si>
  <si>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</si>
  <si>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</si>
  <si>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</si>
  <si>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</si>
  <si>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</si>
  <si>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</si>
  <si>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</si>
  <si>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</si>
  <si>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</si>
  <si>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</si>
  <si>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</si>
  <si>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</si>
  <si>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</si>
  <si>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</si>
  <si>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</si>
  <si>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</si>
  <si>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</si>
  <si>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</si>
  <si>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</si>
  <si>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</si>
  <si>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</si>
  <si>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</si>
  <si>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</si>
  <si>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</si>
  <si>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</si>
  <si>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</si>
  <si>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</si>
  <si>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</si>
  <si>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</si>
  <si>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</si>
  <si>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</si>
  <si>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</si>
  <si>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</si>
  <si>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</si>
  <si>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</si>
  <si>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</si>
  <si>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</si>
  <si>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</si>
  <si>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</si>
  <si>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</si>
  <si>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</si>
  <si>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</si>
  <si>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</si>
  <si>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</si>
  <si>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</si>
  <si>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</si>
  <si>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</si>
  <si>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</si>
  <si>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</si>
  <si>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</si>
  <si>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</si>
  <si>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</si>
  <si>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</si>
  <si>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</si>
  <si>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</si>
  <si>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</si>
  <si>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</si>
  <si>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</si>
  <si>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</si>
  <si>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</si>
  <si>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</si>
  <si>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</si>
  <si>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</si>
  <si>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</si>
  <si>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</si>
  <si>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</si>
  <si>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</si>
  <si>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</si>
  <si>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</si>
  <si>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</si>
  <si>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</si>
  <si>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</si>
  <si>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</si>
  <si>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</si>
  <si>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</si>
  <si>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</si>
  <si>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</si>
  <si>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</si>
  <si>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</si>
  <si>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</si>
  <si>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</si>
  <si>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</si>
  <si>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</si>
  <si>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</si>
  <si>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</si>
  <si>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</si>
  <si>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</si>
  <si>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</si>
  <si>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</si>
  <si>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</si>
  <si>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</si>
  <si>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</si>
  <si>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</si>
  <si>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</si>
  <si>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</si>
  <si>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</si>
  <si>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</si>
  <si>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</si>
  <si>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</si>
  <si>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</si>
  <si>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</si>
  <si>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</si>
  <si>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</si>
  <si>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</si>
  <si>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</si>
  <si>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</si>
  <si>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</si>
  <si>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</si>
  <si>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</si>
  <si>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</si>
  <si>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</si>
  <si>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</si>
  <si>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</si>
  <si>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</si>
  <si>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</si>
  <si>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</si>
  <si>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</si>
  <si>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</si>
  <si>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</si>
  <si>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</si>
  <si>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</si>
  <si>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</si>
  <si>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</si>
  <si>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</si>
  <si>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</si>
  <si>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</si>
  <si>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</si>
  <si>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</si>
  <si>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</si>
  <si>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</si>
  <si>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</si>
  <si>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</si>
  <si>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</si>
  <si>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</si>
  <si>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</si>
  <si>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</si>
  <si>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</si>
  <si>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</si>
  <si>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</si>
  <si>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</si>
  <si>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</si>
  <si>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</si>
  <si>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</si>
  <si>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</si>
  <si>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</si>
  <si>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</si>
  <si>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</si>
  <si>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</si>
  <si>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</si>
  <si>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</si>
  <si>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</si>
  <si>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</si>
  <si>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</si>
  <si>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</si>
  <si>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</si>
  <si>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</si>
  <si>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</si>
  <si>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</si>
  <si>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</si>
  <si>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</si>
  <si>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</si>
  <si>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</si>
  <si>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</si>
  <si>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</si>
  <si>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</si>
  <si>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</si>
  <si>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</si>
  <si>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</si>
  <si>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</si>
  <si>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</si>
  <si>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</si>
  <si>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</si>
  <si>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</si>
  <si>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</si>
  <si>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</si>
  <si>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</si>
  <si>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</si>
  <si>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</si>
  <si>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</si>
  <si>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</si>
  <si>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</si>
  <si>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</si>
  <si>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</si>
  <si>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</si>
  <si>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</si>
  <si>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</si>
  <si>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</si>
  <si>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</si>
  <si>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</si>
  <si>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</si>
  <si>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</si>
  <si>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</si>
  <si>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</si>
  <si>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</si>
  <si>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</si>
  <si>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</si>
  <si>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</si>
  <si>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</si>
  <si>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</si>
  <si>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</si>
  <si>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</si>
  <si>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</si>
  <si>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</si>
  <si>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</si>
  <si>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</si>
  <si>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</si>
  <si>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</si>
  <si>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</si>
  <si>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</si>
  <si>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</si>
  <si>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</si>
  <si>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</si>
  <si>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</si>
  <si>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</si>
  <si>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</si>
  <si>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</si>
  <si>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</si>
  <si>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</si>
  <si>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</si>
  <si>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</si>
  <si>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</si>
  <si>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</si>
  <si>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</si>
  <si>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</si>
  <si>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</si>
  <si>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</si>
  <si>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</si>
  <si>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</si>
  <si>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</si>
  <si>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</si>
  <si>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</si>
  <si>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</si>
  <si>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</si>
  <si>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</si>
  <si>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</si>
  <si>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</si>
  <si>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</si>
  <si>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</si>
  <si>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</si>
  <si>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</si>
  <si>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</si>
  <si>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</si>
  <si>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</si>
  <si>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</si>
  <si>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</si>
  <si>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</si>
  <si>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</si>
  <si>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</si>
  <si>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</si>
  <si>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</si>
  <si>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</si>
  <si>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</si>
  <si>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</si>
  <si>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</si>
  <si>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</si>
  <si>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</si>
  <si>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</si>
  <si>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</si>
  <si>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</si>
  <si>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</si>
  <si>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</si>
  <si>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</si>
  <si>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</si>
  <si>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</si>
  <si>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</si>
  <si>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</si>
  <si>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</si>
  <si>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</si>
  <si>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</si>
  <si>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</si>
  <si>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</si>
  <si>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</si>
  <si>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</si>
  <si>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</si>
  <si>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</si>
  <si>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</si>
  <si>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</si>
  <si>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</si>
  <si>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</si>
  <si>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</si>
  <si>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</si>
  <si>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</si>
  <si>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</si>
  <si>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</si>
  <si>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</si>
  <si>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</si>
  <si>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</si>
  <si>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</si>
  <si>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</si>
  <si>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</si>
  <si>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</si>
  <si>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</si>
  <si>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</si>
  <si>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</si>
  <si>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</si>
  <si>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</si>
  <si>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</si>
  <si>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</si>
  <si>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</si>
  <si>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</si>
  <si>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</si>
  <si>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</si>
  <si>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</si>
  <si>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</si>
  <si>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</si>
  <si>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</si>
  <si>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</si>
  <si>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</si>
  <si>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</si>
  <si>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</si>
  <si>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</si>
  <si>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</si>
  <si>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</si>
  <si>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</si>
  <si>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</si>
  <si>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</si>
  <si>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</si>
  <si>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</si>
  <si>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</si>
  <si>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</si>
  <si>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</si>
  <si>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</si>
  <si>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</si>
  <si>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</si>
  <si>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</si>
  <si>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</si>
  <si>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</si>
  <si>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</si>
  <si>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</si>
  <si>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</si>
  <si>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</si>
  <si>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</si>
  <si>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</si>
  <si>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</si>
  <si>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</si>
  <si>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</si>
  <si>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</si>
  <si>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</si>
  <si>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</si>
  <si>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</si>
  <si>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</si>
  <si>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</si>
  <si>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</si>
  <si>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</si>
  <si>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</si>
  <si>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</si>
  <si>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</si>
  <si>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</si>
  <si>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</si>
  <si>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</si>
  <si>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</si>
  <si>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</si>
  <si>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</si>
  <si>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</si>
  <si>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</si>
  <si>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</si>
  <si>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</si>
  <si>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</si>
  <si>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</si>
  <si>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</si>
  <si>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</si>
  <si>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</si>
  <si>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</si>
  <si>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</si>
  <si>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</si>
  <si>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</si>
  <si>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</si>
  <si>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</si>
  <si>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</si>
  <si>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</si>
  <si>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</si>
  <si>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</si>
  <si>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</si>
  <si>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</si>
  <si>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</si>
  <si>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</si>
  <si>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</si>
  <si>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</si>
  <si>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</si>
  <si>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</si>
  <si>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</si>
  <si>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</si>
  <si>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</si>
  <si>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</si>
  <si>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</si>
  <si>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</si>
  <si>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</si>
  <si>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</si>
  <si>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</si>
  <si>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</si>
  <si>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</si>
  <si>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</si>
  <si>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</si>
  <si>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</si>
  <si>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</si>
  <si>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</si>
  <si>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</si>
  <si>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</si>
  <si>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</si>
  <si>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</si>
  <si>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</si>
  <si>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</si>
  <si>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</si>
  <si>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</si>
  <si>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</si>
  <si>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</si>
  <si>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</si>
  <si>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</si>
  <si>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</si>
  <si>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</si>
  <si>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</si>
  <si>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</si>
  <si>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</si>
  <si>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</si>
  <si>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</si>
  <si>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</si>
  <si>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</si>
  <si>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</si>
  <si>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</si>
  <si>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</si>
  <si>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</si>
  <si>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</si>
  <si>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</si>
  <si>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</si>
  <si>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</si>
  <si>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</si>
  <si>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</si>
  <si>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</si>
  <si>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</si>
  <si>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</si>
  <si>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</si>
  <si>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</si>
  <si>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</si>
  <si>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</si>
  <si>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</si>
  <si>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</si>
  <si>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</si>
  <si>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</si>
  <si>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</si>
  <si>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</si>
  <si>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</si>
  <si>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</si>
  <si>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</si>
  <si>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</si>
  <si>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</si>
  <si>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</si>
  <si>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</si>
  <si>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</si>
  <si>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</si>
  <si>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</si>
  <si>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</si>
  <si>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</si>
  <si>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</si>
  <si>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</si>
  <si>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</si>
  <si>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</si>
  <si>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</si>
  <si>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</si>
  <si>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</si>
  <si>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</si>
  <si>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</si>
  <si>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</si>
  <si>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</si>
  <si>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</si>
  <si>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</si>
  <si>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</si>
  <si>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</si>
  <si>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</si>
  <si>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</si>
  <si>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</si>
  <si>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</si>
  <si>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</si>
  <si>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</si>
  <si>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</si>
  <si>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</si>
  <si>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</si>
  <si>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</si>
  <si>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</si>
  <si>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</si>
  <si>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</si>
  <si>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</si>
  <si>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</si>
  <si>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</si>
  <si>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</si>
  <si>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</si>
  <si>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</si>
  <si>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</si>
  <si>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</si>
  <si>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</si>
  <si>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</si>
  <si>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</si>
  <si>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</si>
  <si>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</si>
  <si>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</si>
  <si>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</si>
  <si>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</si>
  <si>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</si>
  <si>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</si>
  <si>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</si>
  <si>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</si>
  <si>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</si>
  <si>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</si>
  <si>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</si>
  <si>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</si>
  <si>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</si>
  <si>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</si>
  <si>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</si>
  <si>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</si>
  <si>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</si>
  <si>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</si>
  <si>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</si>
  <si>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</si>
  <si>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</si>
  <si>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</si>
  <si>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</si>
  <si>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</si>
  <si>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</si>
  <si>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</si>
  <si>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</si>
  <si>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</si>
  <si>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</si>
  <si>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</si>
  <si>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</si>
  <si>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</si>
  <si>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</si>
  <si>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</si>
  <si>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</si>
  <si>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</si>
  <si>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</si>
  <si>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</si>
  <si>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</si>
  <si>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</si>
  <si>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</si>
  <si>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</si>
  <si>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</si>
  <si>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</si>
  <si>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</si>
  <si>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</si>
  <si>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</si>
  <si>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</si>
  <si>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</si>
  <si>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</si>
  <si>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</si>
  <si>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</si>
  <si>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</si>
  <si>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</si>
  <si>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</si>
  <si>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</si>
  <si>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</si>
  <si>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</si>
  <si>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</si>
  <si>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</si>
  <si>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</si>
  <si>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</si>
  <si>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</si>
  <si>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</si>
  <si>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</si>
  <si>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</si>
  <si>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</si>
  <si>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</si>
  <si>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</si>
  <si>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</si>
  <si>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</si>
  <si>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</si>
  <si>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</si>
  <si>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</si>
  <si>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</si>
  <si>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</si>
  <si>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</si>
  <si>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</si>
  <si>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</si>
  <si>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</si>
  <si>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</si>
  <si>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</si>
  <si>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</si>
  <si>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</si>
  <si>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</si>
  <si>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</si>
  <si>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</si>
  <si>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</si>
  <si>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</si>
  <si>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</si>
  <si>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</si>
  <si>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</si>
  <si>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</si>
  <si>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</si>
  <si>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</si>
  <si>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</si>
  <si>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</si>
  <si>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</si>
  <si>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</si>
  <si>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</si>
  <si>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</si>
  <si>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</si>
  <si>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</si>
  <si>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</si>
  <si>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</si>
  <si>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</si>
  <si>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</si>
  <si>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</si>
  <si>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</si>
  <si>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</si>
  <si>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</si>
  <si>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</si>
  <si>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</si>
  <si>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</si>
  <si>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</si>
  <si>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</si>
  <si>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</si>
  <si>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</si>
  <si>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</si>
  <si>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</si>
  <si>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</si>
  <si>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</si>
  <si>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</si>
  <si>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</si>
  <si>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</si>
  <si>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</si>
  <si>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</si>
  <si>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</si>
  <si>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</si>
  <si>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</si>
  <si>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</si>
  <si>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</si>
  <si>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</si>
  <si>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</si>
  <si>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</si>
  <si>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</si>
  <si>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</si>
  <si>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</si>
  <si>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</si>
  <si>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</si>
  <si>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</si>
  <si>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</si>
  <si>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</si>
  <si>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</si>
  <si>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</si>
  <si>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</si>
  <si>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</si>
  <si>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</si>
  <si>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</si>
  <si>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</si>
  <si>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</si>
  <si>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</si>
  <si>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</si>
  <si>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</si>
  <si>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</si>
  <si>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</si>
  <si>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</si>
  <si>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</si>
  <si>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</si>
  <si>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</si>
  <si>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</si>
  <si>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</si>
  <si>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</si>
  <si>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</si>
  <si>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</si>
  <si>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</si>
  <si>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</si>
  <si>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</si>
  <si>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</si>
  <si>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</si>
  <si>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</si>
  <si>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</si>
  <si>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</si>
  <si>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</si>
  <si>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</si>
  <si>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</si>
  <si>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</si>
  <si>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</si>
  <si>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</si>
  <si>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</si>
  <si>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</si>
  <si>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</si>
  <si>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</si>
  <si>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</si>
  <si>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</si>
  <si>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</si>
  <si>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</si>
  <si>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</si>
  <si>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</si>
  <si>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</si>
  <si>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</si>
  <si>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</si>
  <si>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</si>
  <si>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</si>
  <si>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</si>
  <si>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</si>
  <si>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</si>
  <si>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</si>
  <si>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</si>
  <si>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</si>
  <si>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</si>
  <si>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</si>
  <si>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</si>
  <si>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</si>
  <si>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</si>
  <si>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</si>
  <si>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</si>
  <si>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</si>
  <si>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</si>
  <si>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</si>
  <si>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</si>
  <si>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</si>
  <si>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</si>
  <si>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</si>
  <si>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</si>
  <si>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</si>
  <si>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</si>
  <si>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</si>
  <si>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</si>
  <si>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</si>
  <si>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</si>
  <si>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</si>
  <si>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</si>
  <si>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</si>
  <si>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</si>
  <si>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</si>
  <si>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</si>
  <si>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</si>
  <si>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</si>
  <si>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</si>
  <si>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</si>
  <si>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</si>
  <si>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</si>
  <si>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</si>
  <si>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</si>
  <si>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</si>
  <si>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</si>
  <si>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</si>
  <si>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</si>
  <si>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</si>
  <si>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</si>
  <si>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</si>
  <si>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</si>
  <si>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</si>
  <si>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</si>
  <si>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</si>
  <si>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</si>
  <si>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</si>
  <si>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</si>
  <si>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</si>
  <si>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</si>
  <si>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</si>
  <si>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</si>
  <si>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</si>
  <si>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</si>
  <si>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</si>
  <si>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</si>
  <si>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</si>
  <si>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</si>
  <si>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</si>
  <si>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</si>
  <si>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</si>
  <si>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</si>
  <si>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</si>
  <si>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</si>
  <si>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</si>
  <si>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</si>
  <si>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</si>
  <si>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</si>
  <si>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</si>
  <si>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</si>
  <si>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</si>
  <si>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</si>
  <si>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</si>
  <si>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</si>
  <si>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</si>
  <si>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</si>
  <si>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</si>
  <si>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</si>
  <si>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</si>
  <si>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</si>
  <si>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</si>
  <si>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</si>
  <si>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</si>
  <si>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</si>
  <si>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</si>
  <si>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</si>
  <si>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</si>
  <si>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</si>
  <si>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</si>
  <si>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</si>
  <si>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</si>
  <si>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</si>
  <si>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</si>
  <si>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</si>
  <si>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</si>
  <si>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</si>
  <si>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</si>
  <si>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</si>
  <si>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</si>
  <si>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</si>
  <si>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</si>
  <si>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</si>
  <si>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</si>
  <si>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</si>
  <si>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</si>
  <si>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</si>
  <si>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</si>
  <si>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</si>
  <si>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</si>
  <si>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</si>
  <si>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</si>
  <si>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</si>
  <si>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</si>
  <si>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</si>
  <si>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</si>
  <si>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</si>
  <si>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</si>
  <si>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</si>
  <si>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</si>
  <si>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</si>
  <si>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</si>
  <si>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</si>
  <si>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</si>
  <si>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</si>
  <si>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</si>
  <si>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</si>
  <si>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</si>
  <si>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</si>
  <si>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</si>
  <si>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</si>
  <si>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</si>
  <si>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</si>
  <si>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</si>
  <si>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</si>
  <si>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</si>
  <si>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</si>
  <si>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</si>
  <si>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</si>
  <si>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</si>
  <si>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</si>
  <si>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</si>
  <si>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</si>
  <si>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</si>
  <si>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</si>
  <si>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</si>
  <si>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</si>
  <si>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</si>
  <si>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</si>
  <si>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</si>
  <si>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</si>
  <si>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</si>
  <si>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</si>
  <si>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</si>
  <si>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</si>
  <si>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</si>
  <si>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</si>
  <si>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</si>
  <si>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</si>
  <si>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</si>
  <si>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</si>
  <si>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</si>
  <si>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</si>
  <si>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</si>
  <si>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</si>
  <si>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</si>
  <si>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</si>
  <si>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</si>
  <si>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</si>
  <si>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</si>
  <si>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</si>
  <si>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</si>
  <si>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</si>
  <si>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</si>
  <si>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</si>
  <si>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</si>
  <si>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</si>
  <si>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</si>
  <si>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</si>
  <si>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</si>
  <si>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</si>
  <si>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</si>
  <si>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</si>
  <si>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</si>
  <si>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</si>
  <si>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</si>
  <si>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</si>
  <si>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</si>
  <si>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</si>
  <si>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</si>
  <si>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</si>
  <si>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</si>
  <si>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</si>
  <si>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</si>
  <si>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</si>
  <si>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</si>
  <si>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</si>
  <si>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</si>
  <si>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</si>
  <si>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</si>
  <si>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</si>
  <si>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</si>
  <si>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</si>
  <si>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</si>
  <si>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</si>
  <si>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</si>
  <si>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</si>
  <si>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</si>
  <si>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</si>
  <si>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</si>
  <si>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</si>
  <si>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</si>
  <si>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</si>
  <si>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</si>
  <si>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</si>
  <si>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</si>
  <si>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</si>
  <si>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</si>
  <si>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</si>
  <si>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</si>
  <si>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</si>
  <si>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</si>
  <si>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</si>
  <si>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</si>
  <si>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</si>
  <si>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</si>
  <si>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</si>
  <si>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</si>
  <si>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</si>
  <si>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</si>
  <si>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</si>
  <si>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</si>
  <si>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</si>
  <si>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</si>
  <si>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</si>
  <si>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</si>
  <si>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</si>
  <si>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</si>
  <si>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</si>
  <si>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</si>
  <si>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</si>
  <si>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</si>
  <si>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</si>
  <si>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</si>
  <si>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</si>
  <si>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</si>
  <si>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</si>
  <si>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</si>
  <si>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</si>
  <si>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</si>
  <si>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</si>
  <si>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</si>
  <si>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</si>
  <si>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</si>
  <si>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</si>
  <si>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</si>
  <si>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</si>
  <si>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</si>
  <si>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</si>
  <si>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</si>
  <si>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</si>
  <si>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</si>
  <si>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</si>
  <si>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</si>
  <si>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</si>
  <si>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</si>
  <si>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</si>
  <si>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</si>
  <si>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</si>
  <si>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</si>
  <si>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</si>
  <si>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</si>
  <si>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</si>
  <si>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</si>
  <si>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</si>
  <si>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</si>
  <si>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</si>
  <si>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</si>
  <si>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</si>
  <si>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</si>
  <si>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</si>
  <si>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</si>
  <si>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</si>
  <si>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</si>
  <si>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</si>
  <si>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</si>
  <si>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</si>
  <si>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</si>
  <si>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</si>
  <si>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</si>
  <si>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</si>
  <si>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</si>
  <si>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</si>
  <si>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</si>
  <si>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</si>
  <si>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</si>
  <si>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</si>
  <si>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</si>
  <si>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</si>
  <si>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</si>
  <si>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</si>
  <si>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</si>
  <si>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</si>
  <si>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</si>
  <si>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</si>
  <si>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</si>
  <si>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</si>
  <si>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</si>
  <si>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</si>
  <si>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</si>
  <si>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</si>
  <si>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</si>
  <si>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</si>
  <si>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</si>
  <si>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</si>
  <si>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</si>
  <si>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</si>
  <si>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</si>
  <si>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</si>
  <si>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</si>
  <si>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</si>
  <si>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</si>
  <si>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</si>
  <si>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</si>
  <si>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</si>
  <si>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</si>
  <si>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</si>
  <si>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</si>
  <si>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</si>
  <si>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</si>
  <si>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</si>
  <si>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</si>
  <si>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</si>
  <si>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</si>
  <si>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</si>
  <si>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</si>
  <si>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</si>
  <si>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</si>
  <si>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</si>
  <si>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</si>
  <si>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</si>
  <si>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</si>
  <si>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</si>
  <si>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</si>
  <si>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</si>
  <si>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</si>
  <si>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</si>
  <si>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</si>
  <si>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</si>
  <si>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</si>
  <si>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</si>
  <si>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</si>
  <si>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</si>
  <si>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</si>
  <si>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</si>
  <si>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</si>
  <si>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</si>
  <si>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</si>
  <si>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</si>
  <si>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</si>
  <si>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</si>
  <si>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</si>
  <si>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</si>
  <si>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</si>
  <si>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</si>
  <si>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</si>
  <si>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</si>
  <si>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</si>
  <si>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</si>
  <si>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</si>
  <si>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</si>
  <si>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</si>
  <si>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</si>
  <si>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</si>
  <si>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</si>
  <si>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</si>
  <si>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</si>
  <si>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</si>
  <si>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</si>
  <si>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</si>
  <si>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</si>
  <si>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</si>
  <si>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</si>
  <si>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</si>
  <si>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</si>
  <si>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</si>
  <si>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</si>
  <si>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</si>
  <si>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</si>
  <si>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</si>
  <si>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</si>
  <si>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</si>
  <si>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</si>
  <si>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</si>
  <si>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</si>
  <si>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</si>
  <si>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</si>
  <si>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</si>
  <si>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</si>
  <si>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</si>
  <si>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</si>
  <si>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</si>
  <si>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</si>
  <si>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</si>
  <si>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</si>
  <si>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</si>
  <si>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</si>
  <si>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</si>
  <si>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</si>
  <si>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</si>
  <si>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</si>
  <si>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</si>
  <si>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</si>
  <si>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</si>
  <si>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</si>
  <si>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</si>
  <si>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</si>
  <si>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</si>
  <si>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</si>
  <si>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</si>
  <si>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</si>
  <si>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</si>
  <si>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</si>
  <si>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</si>
  <si>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</si>
  <si>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</si>
  <si>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</si>
  <si>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</si>
  <si>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</si>
  <si>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</si>
  <si>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</si>
  <si>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</si>
  <si>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</si>
  <si>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</si>
  <si>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</si>
  <si>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</si>
  <si>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</si>
  <si>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</si>
  <si>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</si>
  <si>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</si>
  <si>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</si>
  <si>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</si>
  <si>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</si>
  <si>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</si>
  <si>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</si>
  <si>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</si>
  <si>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</si>
  <si>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</si>
  <si>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</si>
  <si>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</si>
  <si>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</si>
  <si>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</si>
  <si>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</si>
  <si>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</si>
  <si>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</si>
  <si>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</si>
  <si>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</si>
  <si>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</si>
  <si>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</si>
  <si>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</si>
  <si>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</si>
  <si>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</si>
  <si>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</si>
  <si>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</si>
  <si>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</si>
  <si>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</si>
  <si>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</si>
  <si>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</si>
  <si>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</si>
  <si>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</si>
  <si>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</si>
  <si>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</si>
  <si>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</si>
  <si>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</si>
  <si>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</si>
  <si>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</si>
  <si>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</si>
  <si>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</si>
  <si>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</si>
  <si>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</si>
  <si>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</si>
  <si>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</si>
  <si>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</si>
  <si>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</si>
  <si>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</si>
  <si>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</si>
  <si>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</si>
  <si>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</si>
  <si>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</si>
  <si>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</si>
  <si>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</si>
  <si>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</si>
  <si>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</si>
  <si>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</si>
  <si>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</si>
  <si>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</si>
  <si>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</si>
  <si>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</si>
  <si>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</si>
  <si>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</si>
  <si>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</si>
  <si>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</si>
  <si>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</si>
  <si>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</si>
  <si>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</si>
  <si>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</si>
  <si>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</si>
  <si>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</si>
  <si>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</si>
  <si>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</si>
  <si>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</si>
  <si>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</si>
  <si>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</si>
  <si>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</si>
  <si>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</si>
  <si>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</si>
  <si>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</si>
  <si>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</si>
  <si>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</si>
  <si>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</si>
  <si>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</si>
  <si>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</si>
  <si>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</si>
  <si>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</si>
  <si>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</si>
  <si>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</si>
  <si>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</si>
  <si>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</si>
  <si>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</si>
  <si>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</si>
  <si>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</si>
  <si>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</si>
  <si>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</si>
  <si>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</si>
  <si>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</si>
  <si>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</si>
  <si>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</si>
  <si>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</si>
  <si>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</si>
  <si>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</si>
  <si>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</si>
  <si>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</si>
  <si>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</si>
  <si>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</si>
  <si>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</si>
  <si>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</si>
  <si>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</si>
  <si>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</si>
  <si>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</si>
  <si>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</si>
  <si>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</si>
  <si>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</si>
  <si>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</si>
  <si>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</si>
  <si>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</si>
  <si>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</si>
  <si>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</si>
  <si>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</si>
  <si>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</si>
  <si>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</si>
  <si>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</si>
  <si>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</si>
  <si>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</si>
  <si>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</si>
  <si>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</si>
  <si>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</si>
  <si>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</si>
  <si>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</si>
  <si>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</si>
  <si>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</si>
  <si>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</si>
  <si>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</si>
  <si>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</si>
  <si>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</si>
  <si>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</si>
  <si>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</si>
  <si>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</si>
  <si>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</si>
  <si>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</si>
  <si>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</si>
  <si>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</si>
  <si>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</si>
  <si>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</si>
  <si>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</si>
  <si>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</si>
  <si>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</si>
  <si>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</si>
  <si>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</si>
  <si>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</si>
  <si>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</si>
  <si>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</si>
  <si>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</si>
  <si>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</si>
  <si>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</si>
  <si>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</si>
  <si>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</si>
  <si>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</si>
  <si>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</si>
  <si>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</si>
  <si>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</si>
  <si>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</si>
  <si>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</si>
  <si>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</si>
  <si>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</si>
  <si>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</si>
  <si>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</si>
  <si>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</si>
  <si>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</si>
  <si>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</si>
  <si>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</si>
  <si>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</si>
  <si>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</si>
  <si>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</si>
  <si>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</si>
  <si>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</si>
  <si>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</si>
  <si>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</si>
  <si>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</si>
  <si>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</si>
  <si>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</si>
  <si>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</si>
  <si>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</si>
  <si>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</si>
  <si>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</si>
  <si>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</si>
  <si>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</si>
  <si>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</si>
  <si>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</si>
  <si>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</si>
  <si>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</si>
  <si>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</si>
  <si>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</si>
  <si>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</si>
  <si>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</si>
  <si>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</si>
  <si>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</si>
  <si>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</si>
  <si>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</si>
  <si>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</si>
  <si>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</si>
  <si>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</si>
  <si>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</si>
  <si>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</si>
  <si>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</si>
  <si>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</si>
  <si>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</si>
  <si>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</si>
  <si>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</si>
  <si>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</si>
  <si>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</si>
  <si>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</si>
  <si>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</si>
  <si>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</si>
  <si>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</si>
  <si>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</si>
  <si>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</si>
  <si>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</si>
  <si>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</si>
  <si>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</si>
  <si>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</si>
  <si>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</si>
  <si>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</si>
  <si>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</si>
  <si>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</si>
  <si>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</si>
  <si>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</si>
  <si>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</si>
  <si>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</si>
  <si>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</si>
  <si>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</si>
  <si>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</si>
  <si>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</si>
  <si>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</si>
  <si>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</si>
  <si>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</si>
  <si>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</si>
  <si>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</si>
  <si>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</si>
  <si>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</si>
  <si>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</si>
  <si>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</si>
  <si>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</si>
  <si>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</si>
  <si>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</si>
  <si>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</si>
  <si>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</si>
  <si>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</si>
  <si>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</si>
  <si>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</si>
  <si>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</si>
  <si>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</si>
  <si>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</si>
  <si>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</si>
  <si>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</si>
  <si>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</si>
  <si>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</si>
  <si>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</si>
  <si>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</si>
  <si>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</si>
  <si>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</si>
  <si>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</si>
  <si>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</si>
  <si>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</si>
  <si>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</si>
  <si>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</si>
  <si>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</si>
  <si>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</si>
  <si>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</si>
  <si>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</si>
  <si>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</si>
  <si>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</si>
  <si>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</si>
  <si>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</si>
  <si>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</si>
  <si>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</si>
  <si>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</si>
  <si>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</si>
  <si>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</si>
  <si>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</si>
  <si>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</si>
  <si>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</si>
  <si>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</si>
  <si>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</si>
  <si>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</si>
  <si>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</si>
  <si>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</si>
  <si>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</si>
  <si>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</si>
  <si>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</si>
  <si>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</si>
  <si>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</si>
  <si>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</si>
  <si>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</si>
  <si>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</si>
  <si>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</si>
  <si>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</si>
  <si>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</si>
  <si>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</si>
  <si>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</si>
  <si>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</si>
  <si>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</si>
  <si>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</si>
  <si>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</si>
  <si>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</si>
  <si>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</si>
  <si>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</si>
  <si>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</si>
  <si>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</si>
  <si>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</si>
  <si>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</si>
  <si>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</si>
  <si>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</si>
  <si>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</si>
  <si>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</si>
  <si>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</si>
  <si>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</si>
  <si>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</si>
  <si>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</si>
  <si>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</si>
  <si>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</si>
  <si>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</si>
  <si>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</si>
  <si>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</si>
  <si>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</si>
  <si>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</si>
  <si>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</si>
  <si>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</si>
  <si>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</si>
  <si>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</si>
  <si>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</si>
  <si>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</si>
  <si>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</si>
  <si>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</si>
  <si>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</si>
  <si>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</si>
  <si>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</si>
  <si>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</si>
  <si>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</si>
  <si>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</si>
  <si>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</si>
  <si>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</si>
  <si>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</si>
  <si>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</si>
  <si>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</si>
  <si>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</si>
  <si>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</si>
  <si>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</si>
  <si>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</si>
  <si>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</si>
  <si>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</si>
  <si>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</si>
  <si>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</si>
  <si>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</si>
  <si>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</si>
  <si>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</si>
  <si>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</si>
  <si>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</si>
  <si>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</si>
  <si>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</si>
  <si>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</si>
  <si>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</si>
  <si>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</si>
  <si>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</si>
  <si>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</si>
  <si>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</si>
  <si>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</si>
  <si>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</si>
  <si>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</si>
  <si>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</si>
  <si>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</si>
  <si>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</si>
  <si>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</si>
  <si>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</si>
  <si>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</si>
  <si>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</si>
  <si>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</si>
  <si>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</si>
  <si>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</si>
  <si>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</si>
  <si>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</si>
  <si>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</si>
  <si>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</si>
  <si>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</si>
  <si>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</si>
  <si>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</si>
  <si>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</si>
  <si>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</si>
  <si>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</si>
  <si>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</si>
  <si>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</si>
  <si>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</si>
  <si>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</si>
  <si>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</si>
  <si>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</si>
  <si>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</si>
  <si>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</si>
  <si>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</si>
  <si>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</si>
  <si>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</si>
  <si>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</si>
  <si>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</si>
  <si>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</si>
  <si>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</si>
  <si>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</si>
  <si>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</si>
  <si>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</si>
  <si>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</si>
  <si>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</si>
  <si>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</si>
  <si>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</si>
  <si>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</si>
  <si>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</si>
  <si>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</si>
  <si>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</si>
  <si>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</si>
  <si>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</si>
  <si>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</si>
  <si>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</si>
  <si>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</si>
  <si>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</si>
  <si>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</si>
  <si>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</si>
  <si>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</si>
  <si>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</si>
  <si>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</si>
  <si>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</si>
  <si>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</si>
  <si>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</si>
  <si>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</si>
  <si>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</si>
  <si>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</si>
  <si>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</si>
  <si>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</si>
  <si>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</si>
  <si>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</si>
  <si>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</si>
  <si>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</si>
  <si>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</si>
  <si>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</si>
  <si>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</si>
  <si>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</si>
  <si>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</si>
  <si>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</si>
  <si>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</si>
  <si>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</si>
  <si>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</si>
  <si>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</si>
  <si>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</si>
  <si>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</si>
  <si>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</si>
  <si>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</si>
  <si>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</si>
  <si>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</si>
  <si>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</si>
  <si>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</si>
  <si>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</si>
  <si>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</si>
  <si>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</si>
  <si>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</si>
  <si>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</si>
  <si>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</si>
  <si>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</si>
  <si>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</si>
  <si>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</si>
  <si>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</si>
  <si>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</si>
  <si>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</si>
  <si>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</si>
  <si>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</si>
  <si>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</si>
  <si>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</si>
  <si>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</si>
  <si>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</si>
  <si>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</si>
  <si>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</si>
  <si>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</si>
  <si>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</si>
  <si>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</si>
  <si>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</si>
  <si>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</si>
  <si>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</si>
  <si>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</si>
  <si>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</si>
  <si>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</si>
  <si>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</si>
  <si>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</si>
  <si>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</si>
  <si>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</si>
  <si>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</si>
  <si>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</si>
  <si>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</si>
  <si>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</si>
  <si>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</si>
  <si>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</si>
  <si>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</si>
  <si>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</si>
  <si>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</si>
  <si>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</si>
  <si>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</si>
  <si>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</si>
  <si>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</si>
  <si>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</si>
  <si>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</si>
  <si>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</si>
  <si>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</si>
  <si>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</si>
  <si>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</si>
  <si>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</si>
  <si>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</si>
  <si>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</si>
  <si>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</si>
  <si>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</si>
  <si>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</si>
  <si>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</si>
  <si>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</si>
  <si>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</si>
  <si>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</si>
  <si>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</si>
  <si>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</si>
  <si>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</si>
  <si>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</si>
  <si>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</si>
  <si>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</si>
  <si>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</si>
  <si>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</si>
  <si>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</si>
  <si>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</si>
  <si>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</si>
  <si>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</si>
  <si>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</si>
  <si>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</si>
  <si>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</si>
  <si>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</si>
  <si>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</si>
  <si>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</si>
  <si>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</si>
  <si>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</si>
  <si>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</si>
  <si>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</si>
  <si>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</si>
  <si>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</si>
  <si>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</si>
  <si>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</si>
  <si>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</si>
  <si>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</si>
  <si>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</si>
  <si>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</si>
  <si>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</si>
  <si>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</si>
  <si>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</si>
  <si>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</si>
  <si>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</si>
  <si>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</si>
  <si>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</si>
  <si>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</si>
  <si>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</si>
  <si>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</si>
  <si>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</si>
  <si>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</si>
  <si>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</si>
  <si>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</si>
  <si>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</si>
  <si>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</si>
  <si>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</si>
  <si>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</si>
  <si>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</si>
  <si>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</si>
  <si>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</si>
  <si>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</si>
  <si>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</si>
  <si>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</si>
  <si>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</si>
  <si>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</si>
  <si>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</si>
  <si>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</si>
  <si>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</si>
  <si>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</si>
  <si>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</si>
  <si>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</si>
  <si>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</si>
  <si>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</si>
  <si>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</si>
  <si>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</si>
  <si>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</si>
  <si>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</si>
  <si>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</si>
  <si>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</si>
  <si>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</si>
  <si>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</si>
  <si>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</si>
  <si>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</si>
  <si>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</si>
  <si>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</si>
  <si>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</si>
  <si>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</si>
  <si>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</si>
  <si>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</si>
  <si>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</si>
  <si>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</si>
  <si>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</si>
  <si>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</si>
  <si>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</si>
  <si>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</si>
  <si>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</si>
  <si>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</si>
  <si>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</si>
  <si>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</si>
  <si>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</si>
  <si>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</si>
  <si>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</si>
  <si>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</si>
  <si>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</si>
  <si>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</si>
  <si>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</si>
  <si>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</si>
  <si>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</si>
  <si>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</si>
  <si>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</si>
  <si>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</si>
  <si>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</si>
  <si>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</si>
  <si>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</si>
  <si>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</si>
  <si>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</si>
  <si>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</si>
  <si>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</si>
  <si>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</si>
  <si>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</si>
  <si>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</si>
  <si>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</si>
  <si>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</si>
  <si>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</si>
  <si>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</si>
  <si>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</si>
  <si>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</si>
  <si>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</si>
  <si>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</si>
  <si>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</si>
  <si>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</si>
  <si>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</si>
  <si>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</si>
  <si>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</si>
  <si>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</si>
  <si>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</si>
  <si>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</si>
  <si>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</si>
  <si>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</si>
  <si>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</si>
  <si>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</si>
  <si>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</si>
  <si>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</si>
  <si>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</si>
  <si>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</si>
  <si>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</si>
  <si>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</si>
  <si>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</si>
  <si>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</si>
  <si>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</si>
  <si>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</si>
  <si>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</si>
  <si>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</si>
  <si>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</si>
  <si>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</si>
  <si>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</si>
  <si>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</si>
  <si>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</si>
  <si>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</si>
  <si>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</si>
  <si>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</si>
  <si>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</si>
  <si>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</si>
  <si>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</si>
  <si>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</si>
  <si>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</si>
  <si>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</si>
  <si>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</si>
  <si>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</si>
  <si>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</si>
  <si>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</si>
  <si>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</si>
  <si>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</si>
  <si>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</si>
  <si>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</si>
  <si>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</si>
  <si>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</si>
  <si>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</si>
  <si>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</si>
  <si>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</si>
  <si>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</si>
  <si>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</si>
  <si>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</si>
  <si>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</si>
  <si>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</si>
  <si>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</si>
  <si>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</si>
  <si>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</si>
  <si>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</si>
  <si>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</si>
  <si>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</si>
  <si>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</si>
  <si>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</si>
  <si>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</si>
  <si>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</si>
  <si>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</si>
  <si>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</si>
  <si>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</si>
  <si>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</si>
  <si>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</si>
  <si>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</si>
  <si>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</si>
  <si>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</si>
  <si>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</si>
  <si>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</si>
  <si>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</si>
  <si>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</si>
  <si>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</si>
  <si>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</si>
  <si>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</si>
  <si>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</si>
  <si>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</si>
  <si>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</si>
  <si>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</si>
  <si>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</si>
  <si>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</si>
  <si>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</si>
  <si>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</si>
  <si>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</si>
  <si>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</si>
  <si>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</si>
  <si>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</si>
  <si>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</si>
  <si>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</si>
  <si>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</si>
  <si>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</si>
  <si>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</si>
  <si>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</si>
  <si>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</si>
  <si>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</si>
  <si>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</si>
  <si>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</si>
  <si>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</si>
  <si>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</si>
  <si>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</si>
  <si>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</si>
  <si>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</si>
  <si>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</si>
  <si>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</si>
  <si>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</si>
  <si>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</si>
  <si>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</si>
  <si>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</si>
  <si>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</si>
  <si>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</si>
  <si>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</si>
  <si>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</si>
  <si>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</si>
  <si>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</si>
  <si>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</si>
  <si>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</si>
  <si>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</si>
  <si>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</si>
  <si>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</si>
  <si>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</si>
  <si>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</si>
  <si>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</si>
  <si>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</si>
  <si>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</si>
  <si>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</si>
  <si>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</si>
  <si>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</si>
  <si>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</si>
  <si>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</si>
  <si>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</si>
  <si>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</si>
  <si>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</si>
  <si>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</si>
  <si>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</si>
  <si>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</si>
  <si>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</si>
  <si>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</si>
  <si>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</si>
  <si>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</si>
  <si>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</si>
  <si>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</si>
  <si>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</si>
  <si>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</si>
  <si>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</si>
  <si>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</si>
  <si>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</si>
  <si>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</si>
  <si>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</si>
  <si>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</si>
  <si>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</si>
  <si>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</si>
  <si>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</si>
  <si>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</si>
  <si>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</si>
  <si>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</si>
  <si>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</si>
  <si>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</si>
  <si>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</si>
  <si>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</si>
  <si>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</si>
  <si>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</si>
  <si>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</si>
  <si>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</si>
  <si>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</si>
  <si>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</si>
  <si>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</si>
  <si>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</si>
  <si>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</si>
  <si>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</si>
  <si>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</si>
  <si>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</si>
  <si>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</si>
  <si>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</si>
  <si>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</si>
  <si>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</si>
  <si>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</si>
  <si>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</si>
  <si>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</si>
  <si>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</si>
  <si>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</si>
  <si>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</si>
  <si>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</si>
  <si>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</si>
  <si>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</si>
  <si>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</si>
  <si>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</si>
  <si>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</si>
  <si>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</si>
  <si>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</si>
  <si>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</si>
  <si>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</si>
  <si>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</si>
  <si>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</si>
  <si>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</si>
  <si>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</si>
  <si>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</si>
  <si>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</si>
  <si>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</si>
  <si>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</si>
  <si>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</si>
  <si>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</si>
  <si>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</si>
  <si>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</si>
  <si>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</si>
  <si>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</si>
  <si>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</si>
  <si>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</si>
  <si>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</si>
  <si>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</si>
  <si>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</si>
  <si>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</si>
  <si>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</si>
  <si>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</si>
  <si>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</si>
  <si>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</si>
  <si>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</si>
  <si>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</si>
  <si>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</si>
  <si>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</si>
  <si>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</si>
  <si>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</si>
  <si>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</si>
  <si>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</si>
  <si>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</si>
  <si>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</si>
  <si>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</si>
  <si>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</si>
  <si>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</si>
  <si>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</si>
  <si>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</si>
  <si>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</si>
  <si>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</si>
  <si>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</si>
  <si>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</si>
  <si>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</si>
  <si>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</si>
  <si>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</si>
  <si>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</si>
  <si>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</si>
  <si>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</si>
  <si>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</si>
  <si>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</si>
  <si>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</si>
  <si>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</si>
  <si>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</si>
  <si>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</si>
  <si>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</si>
  <si>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</si>
  <si>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</si>
  <si>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</si>
  <si>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</si>
  <si>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</si>
  <si>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</si>
  <si>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</si>
  <si>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</si>
  <si>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</si>
  <si>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</si>
  <si>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</si>
  <si>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</si>
  <si>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</si>
  <si>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</si>
  <si>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</si>
  <si>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</si>
  <si>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</si>
  <si>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</si>
  <si>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</si>
  <si>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</si>
  <si>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</si>
  <si>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</si>
  <si>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</si>
  <si>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</si>
  <si>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</si>
  <si>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</si>
  <si>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</si>
  <si>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</si>
  <si>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</si>
  <si>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</si>
  <si>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</si>
  <si>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</si>
  <si>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</si>
  <si>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</si>
  <si>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</si>
  <si>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</si>
  <si>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</si>
  <si>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</si>
  <si>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</si>
  <si>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</si>
  <si>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</si>
  <si>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</si>
  <si>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</si>
  <si>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</si>
  <si>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</si>
  <si>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</si>
  <si>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</si>
  <si>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</si>
  <si>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</si>
  <si>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</si>
  <si>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</si>
  <si>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</si>
  <si>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</si>
  <si>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</si>
  <si>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</si>
  <si>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</si>
  <si>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</si>
  <si>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</si>
  <si>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</si>
  <si>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</si>
  <si>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</si>
  <si>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</si>
  <si>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</si>
  <si>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</si>
  <si>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</si>
  <si>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</si>
  <si>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</si>
  <si>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</si>
  <si>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</si>
  <si>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</si>
  <si>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</si>
  <si>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</si>
  <si>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</si>
  <si>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</si>
  <si>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</si>
  <si>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</si>
  <si>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</si>
  <si>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</si>
  <si>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</si>
  <si>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</si>
  <si>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</si>
  <si>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</si>
  <si>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</si>
  <si>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</si>
  <si>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</si>
  <si>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</si>
  <si>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</si>
  <si>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</si>
  <si>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</si>
  <si>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</si>
  <si>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</si>
  <si>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</si>
  <si>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</si>
  <si>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</si>
  <si>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</si>
  <si>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</si>
  <si>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</si>
  <si>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</si>
  <si>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</si>
  <si>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</si>
  <si>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</si>
  <si>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</si>
  <si>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</si>
  <si>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</si>
  <si>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</si>
  <si>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</si>
  <si>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</si>
  <si>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</si>
  <si>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</si>
  <si>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</si>
  <si>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</si>
  <si>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</si>
  <si>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</si>
  <si>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</si>
  <si>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</si>
  <si>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</si>
  <si>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</si>
  <si>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</si>
  <si>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</si>
  <si>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</si>
  <si>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</si>
  <si>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</si>
  <si>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</si>
  <si>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</si>
  <si>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</si>
  <si>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</si>
  <si>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</si>
  <si>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</si>
  <si>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</si>
  <si>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</si>
  <si>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</si>
  <si>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</si>
  <si>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</si>
  <si>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</si>
  <si>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</si>
  <si>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</si>
  <si>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</si>
  <si>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</si>
  <si>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</si>
  <si>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</si>
  <si>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</si>
  <si>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</si>
  <si>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</si>
  <si>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</si>
  <si>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</si>
  <si>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</si>
  <si>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</si>
  <si>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</si>
  <si>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</si>
  <si>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</si>
  <si>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</si>
  <si>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</si>
  <si>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</si>
  <si>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</si>
  <si>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</si>
  <si>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</si>
  <si>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</si>
  <si>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</si>
  <si>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</si>
  <si>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</si>
  <si>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</si>
  <si>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</si>
  <si>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</si>
  <si>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</si>
  <si>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</si>
  <si>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</si>
  <si>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</si>
  <si>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</si>
  <si>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</si>
  <si>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</si>
  <si>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</si>
  <si>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</si>
  <si>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</si>
  <si>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</si>
  <si>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</si>
  <si>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</si>
  <si>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</si>
  <si>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</si>
  <si>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</si>
  <si>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</si>
  <si>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</si>
  <si>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</si>
  <si>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</si>
  <si>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</si>
  <si>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</si>
  <si>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</si>
  <si>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</si>
  <si>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</si>
  <si>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</si>
  <si>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</si>
  <si>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</si>
  <si>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</si>
  <si>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</si>
  <si>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</si>
  <si>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</si>
  <si>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</si>
  <si>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</si>
  <si>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</si>
  <si>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</si>
  <si>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</si>
  <si>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</si>
  <si>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</si>
  <si>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</si>
  <si>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</si>
  <si>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</si>
  <si>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</si>
  <si>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</si>
  <si>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</si>
  <si>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</si>
  <si>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</si>
  <si>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</si>
  <si>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</si>
  <si>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</si>
  <si>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</si>
  <si>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</si>
  <si>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</si>
  <si>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</si>
  <si>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</si>
  <si>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</si>
  <si>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</si>
  <si>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</si>
  <si>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</si>
  <si>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</si>
  <si>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</si>
  <si>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</si>
  <si>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</si>
  <si>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</si>
  <si>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</si>
  <si>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</si>
  <si>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</si>
  <si>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</si>
  <si>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</si>
  <si>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</si>
  <si>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</si>
  <si>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</si>
  <si>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</si>
  <si>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</si>
  <si>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</si>
  <si>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</si>
  <si>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</si>
  <si>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</si>
  <si>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</si>
  <si>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</si>
  <si>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</si>
  <si>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</si>
  <si>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</si>
  <si>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</si>
  <si>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</si>
  <si>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</si>
  <si>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</si>
  <si>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</si>
  <si>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</si>
  <si>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</si>
  <si>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</si>
  <si>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</si>
  <si>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</si>
  <si>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</si>
  <si>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</si>
  <si>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</si>
  <si>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</si>
  <si>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</si>
  <si>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</si>
  <si>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</si>
  <si>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</si>
  <si>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</si>
  <si>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</si>
  <si>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</si>
  <si>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</si>
  <si>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</si>
  <si>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</si>
  <si>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</si>
  <si>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</si>
  <si>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</si>
  <si>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</si>
  <si>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</si>
  <si>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</si>
  <si>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</si>
  <si>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</si>
  <si>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</si>
  <si>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</si>
  <si>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</si>
  <si>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</si>
  <si>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</si>
  <si>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</si>
  <si>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</si>
  <si>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</si>
  <si>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</si>
  <si>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</si>
  <si>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</si>
  <si>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</si>
  <si>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</si>
  <si>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</si>
  <si>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</si>
  <si>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</si>
  <si>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</si>
  <si>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</si>
  <si>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</si>
  <si>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</si>
  <si>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</si>
  <si>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</si>
  <si>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</si>
  <si>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</si>
  <si>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</si>
  <si>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</si>
  <si>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</si>
  <si>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</si>
  <si>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</si>
  <si>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</si>
  <si>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</si>
  <si>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</si>
  <si>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</si>
  <si>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</si>
  <si>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</si>
  <si>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</si>
  <si>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</si>
  <si>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</si>
  <si>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</si>
  <si>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</si>
  <si>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</si>
  <si>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</si>
  <si>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</si>
  <si>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</si>
  <si>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</si>
  <si>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</si>
  <si>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</si>
  <si>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</si>
  <si>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</si>
  <si>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</si>
  <si>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</si>
  <si>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</si>
  <si>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</si>
  <si>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</si>
  <si>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</si>
  <si>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</si>
  <si>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</si>
  <si>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</si>
  <si>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</si>
  <si>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</si>
  <si>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</si>
  <si>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</si>
  <si>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</si>
  <si>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</si>
  <si>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</si>
  <si>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</si>
  <si>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</si>
  <si>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</si>
  <si>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</si>
  <si>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</si>
  <si>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</si>
  <si>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</si>
  <si>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</si>
  <si>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</si>
  <si>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</si>
  <si>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</si>
  <si>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</si>
  <si>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</si>
  <si>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</si>
  <si>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</si>
  <si>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</si>
  <si>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</si>
  <si>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</si>
  <si>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</si>
  <si>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</si>
  <si>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</si>
  <si>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</si>
  <si>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</si>
  <si>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</si>
  <si>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</si>
  <si>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</si>
  <si>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</si>
  <si>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</si>
  <si>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</si>
  <si>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</si>
  <si>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</si>
  <si>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</si>
  <si>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</si>
  <si>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</si>
  <si>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</si>
  <si>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</si>
  <si>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</si>
  <si>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</si>
  <si>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</si>
  <si>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</si>
  <si>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</si>
  <si>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</si>
  <si>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</si>
  <si>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</si>
  <si>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</si>
  <si>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</si>
  <si>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</si>
  <si>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</si>
  <si>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</si>
  <si>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</si>
  <si>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</si>
  <si>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</si>
  <si>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</si>
  <si>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</si>
  <si>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</si>
  <si>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</si>
  <si>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</si>
  <si>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</si>
  <si>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</si>
  <si>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</si>
  <si>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</si>
  <si>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</si>
  <si>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</si>
  <si>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</si>
  <si>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</si>
  <si>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</si>
  <si>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</si>
  <si>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</si>
  <si>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</si>
  <si>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</si>
  <si>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</si>
  <si>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</si>
  <si>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</si>
  <si>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</si>
  <si>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</si>
  <si>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</si>
  <si>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</si>
  <si>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</si>
  <si>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</si>
  <si>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</si>
  <si>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</si>
  <si>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</si>
  <si>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</si>
  <si>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</si>
  <si>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</si>
  <si>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</si>
  <si>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</si>
  <si>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</si>
  <si>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</si>
  <si>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</si>
  <si>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</si>
  <si>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</si>
  <si>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</si>
  <si>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</si>
  <si>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</si>
  <si>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</si>
  <si>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</si>
  <si>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</si>
  <si>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</si>
  <si>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</si>
  <si>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</si>
  <si>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</si>
  <si>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</si>
  <si>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</si>
  <si>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</si>
  <si>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</si>
  <si>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</si>
  <si>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</si>
  <si>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</si>
  <si>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</si>
  <si>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</si>
  <si>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</si>
  <si>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</si>
  <si>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</si>
  <si>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</si>
  <si>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</si>
  <si>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</si>
  <si>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</si>
  <si>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</si>
  <si>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</si>
  <si>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</si>
  <si>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</si>
  <si>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</si>
  <si>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</si>
  <si>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</si>
  <si>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</si>
  <si>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</si>
  <si>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</si>
  <si>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</si>
  <si>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</si>
  <si>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</si>
  <si>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</si>
  <si>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</si>
  <si>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</si>
  <si>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</si>
  <si>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</si>
  <si>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</si>
  <si>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</si>
  <si>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</si>
  <si>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</si>
  <si>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</si>
  <si>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</si>
  <si>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</si>
  <si>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</si>
  <si>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</si>
  <si>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</si>
  <si>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</si>
  <si>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</si>
  <si>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</si>
  <si>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</si>
  <si>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</si>
  <si>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</si>
  <si>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</si>
  <si>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</si>
  <si>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</si>
  <si>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</si>
  <si>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</si>
  <si>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</si>
  <si>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</si>
  <si>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</si>
  <si>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</si>
  <si>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</si>
  <si>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</si>
  <si>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</si>
  <si>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</si>
  <si>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</si>
  <si>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</si>
  <si>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</si>
  <si>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</si>
  <si>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</si>
  <si>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</si>
  <si>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</si>
  <si>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</si>
  <si>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</si>
  <si>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</si>
  <si>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</si>
  <si>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</si>
  <si>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</si>
  <si>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</si>
  <si>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</si>
  <si>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</si>
  <si>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</si>
  <si>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</si>
  <si>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</si>
  <si>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</si>
  <si>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</si>
  <si>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</si>
  <si>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</si>
  <si>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</si>
  <si>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</si>
  <si>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</si>
  <si>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</si>
  <si>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</si>
  <si>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</si>
  <si>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</si>
  <si>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</si>
  <si>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</si>
  <si>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</si>
  <si>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</si>
  <si>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</si>
  <si>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</si>
  <si>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</si>
  <si>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</si>
  <si>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</si>
  <si>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</si>
  <si>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</si>
  <si>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</si>
  <si>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</si>
  <si>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</si>
  <si>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</si>
  <si>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</si>
  <si>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</si>
  <si>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</si>
  <si>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</si>
  <si>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</si>
  <si>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</si>
  <si>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</si>
  <si>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</si>
  <si>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</si>
  <si>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</si>
  <si>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</si>
  <si>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</si>
  <si>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</si>
  <si>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</si>
  <si>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</si>
  <si>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</si>
  <si>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</si>
  <si>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</si>
  <si>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</si>
  <si>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</si>
  <si>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</si>
  <si>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</si>
  <si>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</si>
  <si>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</si>
  <si>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</si>
  <si>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</si>
  <si>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</si>
  <si>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</si>
  <si>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</si>
  <si>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</si>
  <si>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</si>
  <si>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</si>
  <si>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</si>
  <si>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</si>
  <si>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</si>
  <si>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</si>
  <si>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</si>
  <si>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</si>
  <si>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</si>
  <si>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</si>
  <si>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</si>
  <si>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</si>
  <si>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</si>
  <si>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</si>
  <si>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</si>
  <si>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</si>
  <si>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</si>
  <si>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</si>
  <si>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</si>
  <si>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</si>
  <si>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</si>
  <si>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</si>
  <si>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</si>
  <si>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</si>
  <si>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</si>
  <si>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</si>
  <si>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</si>
  <si>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</si>
  <si>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</si>
  <si>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</si>
  <si>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</si>
  <si>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</si>
  <si>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</si>
  <si>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</si>
  <si>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</si>
  <si>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</si>
  <si>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</si>
  <si>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</si>
  <si>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</si>
  <si>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</si>
  <si>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</si>
  <si>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</si>
  <si>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</si>
  <si>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</si>
  <si>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</si>
  <si>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</si>
  <si>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</si>
  <si>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</si>
  <si>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</si>
  <si>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</si>
  <si>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</si>
  <si>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</si>
  <si>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</si>
  <si>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</si>
  <si>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</si>
  <si>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</si>
  <si>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</si>
  <si>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</si>
  <si>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</si>
  <si>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</si>
  <si>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</si>
  <si>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</si>
  <si>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</si>
  <si>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</si>
  <si>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</si>
  <si>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</si>
  <si>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</si>
  <si>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</si>
  <si>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</si>
  <si>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</si>
  <si>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</si>
  <si>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</si>
  <si>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</si>
  <si>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</si>
  <si>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</si>
  <si>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</si>
  <si>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</si>
  <si>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</si>
  <si>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</si>
  <si>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</si>
  <si>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</si>
  <si>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</si>
  <si>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</si>
  <si>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</si>
  <si>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</si>
  <si>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</si>
  <si>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</si>
  <si>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</si>
  <si>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</si>
  <si>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</si>
  <si>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</si>
  <si>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</si>
  <si>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</si>
  <si>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</si>
  <si>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</si>
  <si>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</si>
  <si>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</si>
  <si>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</si>
  <si>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</si>
  <si>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</si>
  <si>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</si>
  <si>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</si>
  <si>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</si>
  <si>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</si>
  <si>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</si>
  <si>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</si>
  <si>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</si>
  <si>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</si>
  <si>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</si>
  <si>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</si>
  <si>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</si>
  <si>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</si>
  <si>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</si>
  <si>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</si>
  <si>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</si>
  <si>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</si>
  <si>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</si>
  <si>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</si>
  <si>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</si>
  <si>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</si>
  <si>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</si>
  <si>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</si>
  <si>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</si>
  <si>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</si>
  <si>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</si>
  <si>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</si>
  <si>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</si>
  <si>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</si>
  <si>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</si>
  <si>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</si>
  <si>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</si>
  <si>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</si>
  <si>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</si>
  <si>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</si>
  <si>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</si>
  <si>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</si>
  <si>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</si>
  <si>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</si>
  <si>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</si>
  <si>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</si>
  <si>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</si>
  <si>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</si>
  <si>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</si>
  <si>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</si>
  <si>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</si>
  <si>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</si>
  <si>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</si>
  <si>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</si>
  <si>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</si>
  <si>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</si>
  <si>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</si>
  <si>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</si>
  <si>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</si>
  <si>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</si>
  <si>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</si>
  <si>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</si>
  <si>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</si>
  <si>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</si>
  <si>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</si>
  <si>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</si>
  <si>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</si>
  <si>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</si>
  <si>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</si>
  <si>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</si>
  <si>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</si>
  <si>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</si>
  <si>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</si>
  <si>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</si>
  <si>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</si>
  <si>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</si>
  <si>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</si>
  <si>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</si>
  <si>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</si>
  <si>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</si>
  <si>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</si>
  <si>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</si>
  <si>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</si>
  <si>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</si>
  <si>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</si>
  <si>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</si>
  <si>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</si>
  <si>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</si>
  <si>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</si>
  <si>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</si>
  <si>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</si>
  <si>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</si>
  <si>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</si>
  <si>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</si>
  <si>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</si>
  <si>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</si>
  <si>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</si>
  <si>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</si>
  <si>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</si>
  <si>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</si>
  <si>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</si>
  <si>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</si>
  <si>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</si>
  <si>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</si>
  <si>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</si>
  <si>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</si>
  <si>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</si>
  <si>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</si>
  <si>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</si>
  <si>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</si>
  <si>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</si>
  <si>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</si>
  <si>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</si>
  <si>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</si>
  <si>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</si>
  <si>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</si>
  <si>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</si>
  <si>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</si>
  <si>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</si>
  <si>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</si>
  <si>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</si>
  <si>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</si>
  <si>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</si>
  <si>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</si>
  <si>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</si>
  <si>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</si>
  <si>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</si>
  <si>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</si>
  <si>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</si>
  <si>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</si>
  <si>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</si>
  <si>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</si>
  <si>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</si>
  <si>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</si>
  <si>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</si>
  <si>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</si>
  <si>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</si>
  <si>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</si>
  <si>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</si>
  <si>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</si>
  <si>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</si>
  <si>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</si>
  <si>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</si>
  <si>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</si>
  <si>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</si>
  <si>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</si>
  <si>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</si>
  <si>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</si>
  <si>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</si>
  <si>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</si>
  <si>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</si>
  <si>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</si>
  <si>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</si>
  <si>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</si>
  <si>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</si>
  <si>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</si>
  <si>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</si>
  <si>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</si>
  <si>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</si>
  <si>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</si>
  <si>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</si>
  <si>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</si>
  <si>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</si>
  <si>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</si>
  <si>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</si>
  <si>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</si>
  <si>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</si>
  <si>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</si>
  <si>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</si>
  <si>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</si>
  <si>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</si>
  <si>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</si>
  <si>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</si>
  <si>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</si>
  <si>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</si>
  <si>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</si>
  <si>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</si>
  <si>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</si>
  <si>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</si>
  <si>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</si>
  <si>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</si>
  <si>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</si>
  <si>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</si>
  <si>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</si>
  <si>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</si>
  <si>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</si>
  <si>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</si>
  <si>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</si>
  <si>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</si>
  <si>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</si>
  <si>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</si>
  <si>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</si>
  <si>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</si>
  <si>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</si>
  <si>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</si>
  <si>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</si>
  <si>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</si>
  <si>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</si>
  <si>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</si>
  <si>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</si>
  <si>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</si>
  <si>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</si>
  <si>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</si>
  <si>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</si>
  <si>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</si>
  <si>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</si>
  <si>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</si>
  <si>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</si>
  <si>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</si>
  <si>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</si>
  <si>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</si>
  <si>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</si>
  <si>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</si>
  <si>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</si>
  <si>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</si>
  <si>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</si>
  <si>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</si>
  <si>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</si>
  <si>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</si>
  <si>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</si>
  <si>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</si>
  <si>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</si>
  <si>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</si>
  <si>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</si>
  <si>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</si>
  <si>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</si>
  <si>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</si>
  <si>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</si>
  <si>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</si>
  <si>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</si>
  <si>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</si>
  <si>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</si>
  <si>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</si>
  <si>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</si>
  <si>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</si>
  <si>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</si>
  <si>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</si>
  <si>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</si>
  <si>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</si>
  <si>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</si>
  <si>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</si>
  <si>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</si>
  <si>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</si>
  <si>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</si>
  <si>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</si>
  <si>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</si>
  <si>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</si>
  <si>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</si>
  <si>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</si>
  <si>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</si>
  <si>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</si>
  <si>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</si>
  <si>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</si>
  <si>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</si>
  <si>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</si>
  <si>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</si>
  <si>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</si>
  <si>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</si>
  <si>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</si>
  <si>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</si>
  <si>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</si>
  <si>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</si>
  <si>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</si>
  <si>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</si>
  <si>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</si>
  <si>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</si>
  <si>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</si>
  <si>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</si>
  <si>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</si>
  <si>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</si>
  <si>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</si>
  <si>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</si>
  <si>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</si>
  <si>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</si>
  <si>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</si>
  <si>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</si>
  <si>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</si>
  <si>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</si>
  <si>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</si>
  <si>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</si>
  <si>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</si>
  <si>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</si>
  <si>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</si>
  <si>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</si>
  <si>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</si>
  <si>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</si>
  <si>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</si>
  <si>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</si>
  <si>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</si>
  <si>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</si>
  <si>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</si>
  <si>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</si>
  <si>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</si>
  <si>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</si>
  <si>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</si>
  <si>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</si>
  <si>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</si>
  <si>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</si>
  <si>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</si>
  <si>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</si>
  <si>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</si>
  <si>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</si>
  <si>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</si>
  <si>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</si>
  <si>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</si>
  <si>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</si>
  <si>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</si>
  <si>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</si>
  <si>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</si>
  <si>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</si>
  <si>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</si>
  <si>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</si>
  <si>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</si>
  <si>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</si>
  <si>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</si>
  <si>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</si>
  <si>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</si>
  <si>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</si>
  <si>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</si>
  <si>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</si>
  <si>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</si>
  <si>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</si>
  <si>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</si>
  <si>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</si>
  <si>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</si>
  <si>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</si>
  <si>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</si>
  <si>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</si>
  <si>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</si>
  <si>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</si>
  <si>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</si>
  <si>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</si>
  <si>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</si>
  <si>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</si>
  <si>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</si>
  <si>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</si>
  <si>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</si>
  <si>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</si>
  <si>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</si>
  <si>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</si>
  <si>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</si>
  <si>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</si>
  <si>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</si>
  <si>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</si>
  <si>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</si>
  <si>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</si>
  <si>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</si>
  <si>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</si>
  <si>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</si>
  <si>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</si>
  <si>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</si>
  <si>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</si>
  <si>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</si>
  <si>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</si>
  <si>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</si>
  <si>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</si>
  <si>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</si>
  <si>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</si>
  <si>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</si>
  <si>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</si>
  <si>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</si>
  <si>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</si>
  <si>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</si>
  <si>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</si>
  <si>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</si>
  <si>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</si>
  <si>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</si>
  <si>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</si>
  <si>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</si>
  <si>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</si>
  <si>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</si>
  <si>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</si>
  <si>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</si>
  <si>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</si>
  <si>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</si>
  <si>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</si>
  <si>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</si>
  <si>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</si>
  <si>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</si>
  <si>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</si>
  <si>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</si>
  <si>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</si>
  <si>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</si>
  <si>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</si>
  <si>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</si>
  <si>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</si>
  <si>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</si>
  <si>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</si>
  <si>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</si>
  <si>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</si>
  <si>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</si>
  <si>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</si>
  <si>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</si>
  <si>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</si>
  <si>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</si>
  <si>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</si>
  <si>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</si>
  <si>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</si>
  <si>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</si>
  <si>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</si>
  <si>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</si>
  <si>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</si>
  <si>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</si>
  <si>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</si>
  <si>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</si>
  <si>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</si>
  <si>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</si>
  <si>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</si>
  <si>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</si>
  <si>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</si>
  <si>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</si>
  <si>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</si>
  <si>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</si>
  <si>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</si>
  <si>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</si>
  <si>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</si>
  <si>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</si>
  <si>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</si>
  <si>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</si>
  <si>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</si>
  <si>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</si>
  <si>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</si>
  <si>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</si>
  <si>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</si>
  <si>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</si>
  <si>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</si>
  <si>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</si>
  <si>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</si>
  <si>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</si>
  <si>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</si>
  <si>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</si>
  <si>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</si>
  <si>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</si>
  <si>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</si>
  <si>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</si>
  <si>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</si>
  <si>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</si>
  <si>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</si>
  <si>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</si>
  <si>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</si>
  <si>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</si>
  <si>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</si>
  <si>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</si>
  <si>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</si>
  <si>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</si>
  <si>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</si>
  <si>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</si>
  <si>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</si>
  <si>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</si>
  <si>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</si>
  <si>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</si>
  <si>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</si>
  <si>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</si>
  <si>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</si>
  <si>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</si>
  <si>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</si>
  <si>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</si>
  <si>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</si>
  <si>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</si>
  <si>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</si>
  <si>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</si>
  <si>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</si>
  <si>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</si>
  <si>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</si>
  <si>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</si>
  <si>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</si>
  <si>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</si>
  <si>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</si>
  <si>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</si>
  <si>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</si>
  <si>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</si>
  <si>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</si>
  <si>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</si>
  <si>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</si>
  <si>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</si>
  <si>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</si>
  <si>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</si>
  <si>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</si>
  <si>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</si>
  <si>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</si>
  <si>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</si>
  <si>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</si>
  <si>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</si>
  <si>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</si>
  <si>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</si>
  <si>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</si>
  <si>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</si>
  <si>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</si>
  <si>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</si>
  <si>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</si>
  <si>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</si>
  <si>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</si>
  <si>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</si>
  <si>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</si>
  <si>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</si>
  <si>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</si>
  <si>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</si>
  <si>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</si>
  <si>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</si>
  <si>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</si>
  <si>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</si>
  <si>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</si>
  <si>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</si>
  <si>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</si>
  <si>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</si>
  <si>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</si>
  <si>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</si>
  <si>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</si>
  <si>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</si>
  <si>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</si>
  <si>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</si>
  <si>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</si>
  <si>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</si>
  <si>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</si>
  <si>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</si>
  <si>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</si>
  <si>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</si>
  <si>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</si>
  <si>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</si>
  <si>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</si>
  <si>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</si>
  <si>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</si>
  <si>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</si>
  <si>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</si>
  <si>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</si>
  <si>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</si>
  <si>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</si>
  <si>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</si>
  <si>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</si>
  <si>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</si>
  <si>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</si>
  <si>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</si>
  <si>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</si>
  <si>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</si>
  <si>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</si>
  <si>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</si>
  <si>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</si>
  <si>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</si>
  <si>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</si>
  <si>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</si>
  <si>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</si>
  <si>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</si>
  <si>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</si>
  <si>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</si>
  <si>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</si>
  <si>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</si>
  <si>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</si>
  <si>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</si>
  <si>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</si>
  <si>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</si>
  <si>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</si>
  <si>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</si>
  <si>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</si>
  <si>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</si>
  <si>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</si>
  <si>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</si>
  <si>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</si>
  <si>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</si>
  <si>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</si>
  <si>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</si>
  <si>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</si>
  <si>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</si>
  <si>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</si>
  <si>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</si>
  <si>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</si>
  <si>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</si>
  <si>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</si>
  <si>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</si>
  <si>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</si>
  <si>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</si>
  <si>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</si>
  <si>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</si>
  <si>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</si>
  <si>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</si>
  <si>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</si>
  <si>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</si>
  <si>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</si>
  <si>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</si>
  <si>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</si>
  <si>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</si>
  <si>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</si>
  <si>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</si>
  <si>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</si>
  <si>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</si>
  <si>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</si>
  <si>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</si>
  <si>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</si>
  <si>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</si>
  <si>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</si>
  <si>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</si>
  <si>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</si>
  <si>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</si>
  <si>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</si>
  <si>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</si>
  <si>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</si>
  <si>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</si>
  <si>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</si>
  <si>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</si>
  <si>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</si>
  <si>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</si>
  <si>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</si>
  <si>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</si>
  <si>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</si>
  <si>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</si>
  <si>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</si>
  <si>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</si>
  <si>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</si>
  <si>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</si>
  <si>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</si>
  <si>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</si>
  <si>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</si>
  <si>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</si>
  <si>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</si>
  <si>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</si>
  <si>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</si>
  <si>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</si>
  <si>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</si>
  <si>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</si>
  <si>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</si>
  <si>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</si>
  <si>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</si>
  <si>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</si>
  <si>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</si>
  <si>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</si>
  <si>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</si>
  <si>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</si>
  <si>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</si>
  <si>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</si>
  <si>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</si>
  <si>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</si>
  <si>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</si>
  <si>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</si>
  <si>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</si>
  <si>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</si>
  <si>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</si>
  <si>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</si>
  <si>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</si>
  <si>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</si>
  <si>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</si>
  <si>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</si>
  <si>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</si>
  <si>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</si>
  <si>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</si>
  <si>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</si>
  <si>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</si>
  <si>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</si>
  <si>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</si>
  <si>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</si>
  <si>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</si>
  <si>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</si>
  <si>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</si>
  <si>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</si>
  <si>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</si>
  <si>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</si>
  <si>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</si>
  <si>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</si>
  <si>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</si>
  <si>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</si>
  <si>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</si>
  <si>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</si>
  <si>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</si>
  <si>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</si>
  <si>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</si>
  <si>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</si>
  <si>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</si>
  <si>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</si>
  <si>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</si>
  <si>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</si>
  <si>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</si>
  <si>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</si>
  <si>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</si>
  <si>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</si>
  <si>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</si>
  <si>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</si>
  <si>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</si>
  <si>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</si>
  <si>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</si>
  <si>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</si>
  <si>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</si>
  <si>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</si>
  <si>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</si>
  <si>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</si>
  <si>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</si>
  <si>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</si>
  <si>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</si>
  <si>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</si>
  <si>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</si>
  <si>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</si>
  <si>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</si>
  <si>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</si>
  <si>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</si>
  <si>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</si>
  <si>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</si>
  <si>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</si>
  <si>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</si>
  <si>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</si>
  <si>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</si>
  <si>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</si>
  <si>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</si>
  <si>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</si>
  <si>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</si>
  <si>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</si>
  <si>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</si>
  <si>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</si>
  <si>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</si>
  <si>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</si>
  <si>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</si>
  <si>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</si>
  <si>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</si>
  <si>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</si>
  <si>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</si>
  <si>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</si>
  <si>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</si>
  <si>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</si>
  <si>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</si>
  <si>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</si>
  <si>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</si>
  <si>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</si>
  <si>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</si>
  <si>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</si>
  <si>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</si>
  <si>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</si>
  <si>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</si>
  <si>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</si>
  <si>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</si>
  <si>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</si>
  <si>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</si>
  <si>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</si>
  <si>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</si>
  <si>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</si>
  <si>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</si>
  <si>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</si>
  <si>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</si>
  <si>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</si>
  <si>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</si>
  <si>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</si>
  <si>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</si>
  <si>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</si>
  <si>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</si>
  <si>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</si>
  <si>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</si>
  <si>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</si>
  <si>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</si>
  <si>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</si>
  <si>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</si>
  <si>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</si>
  <si>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</si>
  <si>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</si>
  <si>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</si>
  <si>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</si>
  <si>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</si>
  <si>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</si>
  <si>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</si>
  <si>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</si>
  <si>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</si>
  <si>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</si>
  <si>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</si>
  <si>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</si>
  <si>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</si>
  <si>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</si>
  <si>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</si>
  <si>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</si>
  <si>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</si>
  <si>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</si>
  <si>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</si>
  <si>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</si>
  <si>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</si>
  <si>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</si>
  <si>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</si>
  <si>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</si>
  <si>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</si>
  <si>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</si>
  <si>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</si>
  <si>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</si>
  <si>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</si>
  <si>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</si>
  <si>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</si>
  <si>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</si>
  <si>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</si>
  <si>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</si>
  <si>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</si>
  <si>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</si>
  <si>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</si>
  <si>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</si>
  <si>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</si>
  <si>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</si>
  <si>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</si>
  <si>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</si>
  <si>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</si>
  <si>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</si>
  <si>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</si>
  <si>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</si>
  <si>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</si>
  <si>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</si>
  <si>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</si>
  <si>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</si>
  <si>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</si>
  <si>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</si>
  <si>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</si>
  <si>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</si>
  <si>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</si>
  <si>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</si>
  <si>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</si>
  <si>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</si>
  <si>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</si>
  <si>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</si>
  <si>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</si>
  <si>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</si>
  <si>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</si>
  <si>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</si>
  <si>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</si>
  <si>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</si>
  <si>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</si>
  <si>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</si>
  <si>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</si>
  <si>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</si>
  <si>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</si>
  <si>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</si>
  <si>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</si>
  <si>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</si>
  <si>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</si>
  <si>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</si>
  <si>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</si>
  <si>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</si>
  <si>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</si>
  <si>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</si>
  <si>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</si>
  <si>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</si>
  <si>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</si>
  <si>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</si>
  <si>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</si>
  <si>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</si>
  <si>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</si>
  <si>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</si>
  <si>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</si>
  <si>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</si>
  <si>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</si>
  <si>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</si>
  <si>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</si>
  <si>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</si>
  <si>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</si>
  <si>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</si>
  <si>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</si>
  <si>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</si>
  <si>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</si>
  <si>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</si>
  <si>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</si>
  <si>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</si>
  <si>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</si>
  <si>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</si>
  <si>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</si>
  <si>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</si>
  <si>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</si>
  <si>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</si>
  <si>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</si>
  <si>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</si>
  <si>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</si>
  <si>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</si>
  <si>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</si>
  <si>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</si>
  <si>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</si>
  <si>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</si>
  <si>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</si>
  <si>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</si>
  <si>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</si>
  <si>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</si>
  <si>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</si>
  <si>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</si>
  <si>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</si>
  <si>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</si>
  <si>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</si>
  <si>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</si>
  <si>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</si>
  <si>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</si>
  <si>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</si>
  <si>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</si>
  <si>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</si>
  <si>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</si>
  <si>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</si>
  <si>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</si>
  <si>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</si>
  <si>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</si>
  <si>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</si>
  <si>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</si>
  <si>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</si>
  <si>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</si>
  <si>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</si>
  <si>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</si>
  <si>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</si>
  <si>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</si>
  <si>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</si>
  <si>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</si>
  <si>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</si>
  <si>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</si>
  <si>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</si>
  <si>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</si>
  <si>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</si>
  <si>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</si>
  <si>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</si>
  <si>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</si>
  <si>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</si>
  <si>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</si>
  <si>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</si>
  <si>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</si>
  <si>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</si>
  <si>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</si>
  <si>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</si>
  <si>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</si>
  <si>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</si>
  <si>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</si>
  <si>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</si>
  <si>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</si>
  <si>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</si>
  <si>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</si>
  <si>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</si>
  <si>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</si>
  <si>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</si>
  <si>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</si>
  <si>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</si>
  <si>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</si>
  <si>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</si>
  <si>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</si>
  <si>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</si>
  <si>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</si>
  <si>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</si>
  <si>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</si>
  <si>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</si>
  <si>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</si>
  <si>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</si>
  <si>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</si>
  <si>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</si>
  <si>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</si>
  <si>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</si>
  <si>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</si>
  <si>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</si>
  <si>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</si>
  <si>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</si>
  <si>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</si>
  <si>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</si>
  <si>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</si>
  <si>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</si>
  <si>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</si>
  <si>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</si>
  <si>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</si>
  <si>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</si>
  <si>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</si>
  <si>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</si>
  <si>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</si>
  <si>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</si>
  <si>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</si>
  <si>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</si>
  <si>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</si>
  <si>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</si>
  <si>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</si>
  <si>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</si>
  <si>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</si>
  <si>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</si>
  <si>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</si>
  <si>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</si>
  <si>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</si>
  <si>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</si>
  <si>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</si>
  <si>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</si>
  <si>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</si>
  <si>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</si>
  <si>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</si>
  <si>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</si>
  <si>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</si>
  <si>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</si>
  <si>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</si>
  <si>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</si>
  <si>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</si>
  <si>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</si>
  <si>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</si>
  <si>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</si>
  <si>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</si>
  <si>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</si>
  <si>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</si>
  <si>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</si>
  <si>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</si>
  <si>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</si>
  <si>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</si>
  <si>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</si>
  <si>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</si>
  <si>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</si>
  <si>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</si>
  <si>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</si>
  <si>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</si>
  <si>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</si>
  <si>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</si>
  <si>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</si>
  <si>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</si>
  <si>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</si>
  <si>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</si>
  <si>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</si>
  <si>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</si>
  <si>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</si>
  <si>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</si>
  <si>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</si>
  <si>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</si>
  <si>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</si>
  <si>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</si>
  <si>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</si>
  <si>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</si>
  <si>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</si>
  <si>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</si>
  <si>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</si>
  <si>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</si>
  <si>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</si>
  <si>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</si>
  <si>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</si>
  <si>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</si>
  <si>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</si>
  <si>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</si>
  <si>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</si>
  <si>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</si>
  <si>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</si>
  <si>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</si>
  <si>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</si>
  <si>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</si>
  <si>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</si>
  <si>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</si>
  <si>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</si>
  <si>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</si>
  <si>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</si>
  <si>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</si>
  <si>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</si>
  <si>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</si>
  <si>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</si>
  <si>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</si>
  <si>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</si>
  <si>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</si>
  <si>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</si>
  <si>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</si>
  <si>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</si>
  <si>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</si>
  <si>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</si>
  <si>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</si>
  <si>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</si>
  <si>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</si>
  <si>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</si>
  <si>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</si>
  <si>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</si>
  <si>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</si>
  <si>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</si>
  <si>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</si>
  <si>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</si>
  <si>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</si>
  <si>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</si>
  <si>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</si>
  <si>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</si>
  <si>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</si>
  <si>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</si>
  <si>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</si>
  <si>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</si>
  <si>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</si>
  <si>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</si>
  <si>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</si>
  <si>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</si>
  <si>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</si>
  <si>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</si>
  <si>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</si>
  <si>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</si>
  <si>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</si>
  <si>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</si>
  <si>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</si>
  <si>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</si>
  <si>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</si>
  <si>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</si>
  <si>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</si>
  <si>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</si>
  <si>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</si>
  <si>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</si>
  <si>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</si>
  <si>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</si>
  <si>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</si>
  <si>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</si>
  <si>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</si>
  <si>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</si>
  <si>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</si>
  <si>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</si>
  <si>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</si>
  <si>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</si>
  <si>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</si>
  <si>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</si>
  <si>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</si>
  <si>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</si>
  <si>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</si>
  <si>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</si>
  <si>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</si>
  <si>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</si>
  <si>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</si>
  <si>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</si>
  <si>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</si>
  <si>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</si>
  <si>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</si>
  <si>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</si>
  <si>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</si>
  <si>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</si>
  <si>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</si>
  <si>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</si>
  <si>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</si>
  <si>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</si>
  <si>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</si>
  <si>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</si>
  <si>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</si>
  <si>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</si>
  <si>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</si>
  <si>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</si>
  <si>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</si>
  <si>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</si>
  <si>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</si>
  <si>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</si>
  <si>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</si>
  <si>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</si>
  <si>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</si>
  <si>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</si>
  <si>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</si>
  <si>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</si>
  <si>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</si>
  <si>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</si>
  <si>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</si>
  <si>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</si>
  <si>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</si>
  <si>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</si>
  <si>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</si>
  <si>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</si>
  <si>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</si>
  <si>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</si>
  <si>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</si>
  <si>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</si>
  <si>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</si>
  <si>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</si>
  <si>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</si>
  <si>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</si>
  <si>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</si>
  <si>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</si>
  <si>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</si>
  <si>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</si>
  <si>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</si>
  <si>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</si>
  <si>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</si>
  <si>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</si>
  <si>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</si>
  <si>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</si>
  <si>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</si>
  <si>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</si>
  <si>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</si>
  <si>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</si>
  <si>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</si>
  <si>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</si>
  <si>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</si>
  <si>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</si>
  <si>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</si>
  <si>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</si>
  <si>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</si>
  <si>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</si>
  <si>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</si>
  <si>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</si>
  <si>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</si>
  <si>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</si>
  <si>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</si>
  <si>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</si>
  <si>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</si>
  <si>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</si>
  <si>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</si>
  <si>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</si>
  <si>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</si>
  <si>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</si>
  <si>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</si>
  <si>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</si>
  <si>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</si>
  <si>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</si>
  <si>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</si>
  <si>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</si>
  <si>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</si>
  <si>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</si>
  <si>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</si>
  <si>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</si>
  <si>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</si>
  <si>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</si>
  <si>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</si>
  <si>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</si>
  <si>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</si>
  <si>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</si>
  <si>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</si>
  <si>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</si>
  <si>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</si>
  <si>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</si>
  <si>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</si>
  <si>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</si>
  <si>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</si>
  <si>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</si>
  <si>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</si>
  <si>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</si>
  <si>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</si>
  <si>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</si>
  <si>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</si>
  <si>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</si>
  <si>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</si>
  <si>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</si>
  <si>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</si>
  <si>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</si>
  <si>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</si>
  <si>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</si>
  <si>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</si>
  <si>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</si>
  <si>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</si>
  <si>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</si>
  <si>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</si>
  <si>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</si>
  <si>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</si>
  <si>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</si>
  <si>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</si>
  <si>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</si>
  <si>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</si>
  <si>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</si>
  <si>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</si>
  <si>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</si>
  <si>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</si>
  <si>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</si>
  <si>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</si>
  <si>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</si>
  <si>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</si>
  <si>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</si>
  <si>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</si>
  <si>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</si>
  <si>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</si>
  <si>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</si>
  <si>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</si>
  <si>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</si>
  <si>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</si>
  <si>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</si>
  <si>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</si>
  <si>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</si>
  <si>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</si>
  <si>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</si>
  <si>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</si>
  <si>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</si>
  <si>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</si>
  <si>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</si>
  <si>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</si>
  <si>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</si>
  <si>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</si>
  <si>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</si>
  <si>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</si>
  <si>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</si>
  <si>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</si>
  <si>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</si>
  <si>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</si>
  <si>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</si>
  <si>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</si>
  <si>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</si>
  <si>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</si>
  <si>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</si>
  <si>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</si>
  <si>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</si>
  <si>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</si>
  <si>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</si>
  <si>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</si>
  <si>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</si>
  <si>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</si>
  <si>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</si>
  <si>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</si>
  <si>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</si>
  <si>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</si>
  <si>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</si>
  <si>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</si>
  <si>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</si>
  <si>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</si>
  <si>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</si>
  <si>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</si>
  <si>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</si>
  <si>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</si>
  <si>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</si>
  <si>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</si>
  <si>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</si>
  <si>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</si>
  <si>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</si>
  <si>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</si>
  <si>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</si>
  <si>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</si>
  <si>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</si>
  <si>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</si>
  <si>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</si>
  <si>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</si>
  <si>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</si>
  <si>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</si>
  <si>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</si>
  <si>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</si>
  <si>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</si>
  <si>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</si>
  <si>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</si>
  <si>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</si>
  <si>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</si>
  <si>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</si>
  <si>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</si>
  <si>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</si>
  <si>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</si>
  <si>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</si>
  <si>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</si>
  <si>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</si>
  <si>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</si>
  <si>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</si>
  <si>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</si>
  <si>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</si>
  <si>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</si>
  <si>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</si>
  <si>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</si>
  <si>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</si>
  <si>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</si>
  <si>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</si>
  <si>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</si>
  <si>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</si>
  <si>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</si>
  <si>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</si>
  <si>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</si>
  <si>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</si>
  <si>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</si>
  <si>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</si>
  <si>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</si>
  <si>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</si>
  <si>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</si>
  <si>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</si>
  <si>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</si>
  <si>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</si>
  <si>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</si>
  <si>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</si>
  <si>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</si>
  <si>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</si>
  <si>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</si>
  <si>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</si>
  <si>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</si>
  <si>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</si>
  <si>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</si>
  <si>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</si>
  <si>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</si>
  <si>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</si>
  <si>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</si>
  <si>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</si>
  <si>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</si>
  <si>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</si>
  <si>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</si>
  <si>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</si>
  <si>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</si>
  <si>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</si>
  <si>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</si>
  <si>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</si>
  <si>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</si>
  <si>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</si>
  <si>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</si>
  <si>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</si>
  <si>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</si>
  <si>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</si>
  <si>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</si>
  <si>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</si>
  <si>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</si>
  <si>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</si>
  <si>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</si>
  <si>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</si>
  <si>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</si>
  <si>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</si>
  <si>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</si>
  <si>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</si>
  <si>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</si>
  <si>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</si>
  <si>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</si>
  <si>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</si>
  <si>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</si>
  <si>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</si>
  <si>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</si>
  <si>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</si>
  <si>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</si>
  <si>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</si>
  <si>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</si>
  <si>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</si>
  <si>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</si>
  <si>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</si>
  <si>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</si>
  <si>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</si>
  <si>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</si>
  <si>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</si>
  <si>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</si>
  <si>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</si>
  <si>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</si>
  <si>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</si>
  <si>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</si>
  <si>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</si>
  <si>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</si>
  <si>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</si>
  <si>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</si>
  <si>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</si>
  <si>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</si>
  <si>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</si>
  <si>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</si>
  <si>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</si>
  <si>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</si>
  <si>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</si>
  <si>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</si>
  <si>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</si>
  <si>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</si>
  <si>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</si>
  <si>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</si>
  <si>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</si>
  <si>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</si>
  <si>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</si>
  <si>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</si>
  <si>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</si>
  <si>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</si>
  <si>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</si>
  <si>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</si>
  <si>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</si>
  <si>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</si>
  <si>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</si>
  <si>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</si>
  <si>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</si>
  <si>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</si>
  <si>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</si>
  <si>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</si>
  <si>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</si>
  <si>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</si>
  <si>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</si>
  <si>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</si>
  <si>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</si>
  <si>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</si>
  <si>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</si>
  <si>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</si>
  <si>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</si>
  <si>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</si>
  <si>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</si>
  <si>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</si>
  <si>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</si>
  <si>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</si>
  <si>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</si>
  <si>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</si>
  <si>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</si>
  <si>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</si>
  <si>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</si>
  <si>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</si>
  <si>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</si>
  <si>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</si>
  <si>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</si>
  <si>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</si>
  <si>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</si>
  <si>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</si>
  <si>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</si>
  <si>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</si>
  <si>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</si>
  <si>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</si>
  <si>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</si>
  <si>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</si>
  <si>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</si>
  <si>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</si>
  <si>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</si>
  <si>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</si>
  <si>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</si>
  <si>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</si>
  <si>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</si>
  <si>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</si>
  <si>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</si>
  <si>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</si>
  <si>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</si>
  <si>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</si>
  <si>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</si>
  <si>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</si>
  <si>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</si>
  <si>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</si>
  <si>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</si>
  <si>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</si>
  <si>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</si>
  <si>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</si>
  <si>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</si>
  <si>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</si>
  <si>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</si>
  <si>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</si>
  <si>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</si>
  <si>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</si>
  <si>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</si>
  <si>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</si>
  <si>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</si>
  <si>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</si>
  <si>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</si>
  <si>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</si>
  <si>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</si>
  <si>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</si>
  <si>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</si>
  <si>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</si>
  <si>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</si>
  <si>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</si>
  <si>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</si>
  <si>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</si>
  <si>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</si>
  <si>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</si>
  <si>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</si>
  <si>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</si>
  <si>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</si>
  <si>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</si>
  <si>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</si>
  <si>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</si>
  <si>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</si>
  <si>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</si>
  <si>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</si>
  <si>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</si>
  <si>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</si>
  <si>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</si>
  <si>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</si>
  <si>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</si>
  <si>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</si>
  <si>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</si>
  <si>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</si>
  <si>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</si>
  <si>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</si>
  <si>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</si>
  <si>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</si>
  <si>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</si>
  <si>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</si>
  <si>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</si>
  <si>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</si>
  <si>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</si>
  <si>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</si>
  <si>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</si>
  <si>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</si>
  <si>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</si>
  <si>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</si>
  <si>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</si>
  <si>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</si>
  <si>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</si>
  <si>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</si>
  <si>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</si>
  <si>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</si>
  <si>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</si>
  <si>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</si>
  <si>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</si>
  <si>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</si>
  <si>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</si>
  <si>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</si>
  <si>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</si>
  <si>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</si>
  <si>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</si>
  <si>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</si>
  <si>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</si>
  <si>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</si>
  <si>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</si>
  <si>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</si>
  <si>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</si>
  <si>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</si>
  <si>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</si>
  <si>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</si>
  <si>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</si>
  <si>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</si>
  <si>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</si>
  <si>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</si>
  <si>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</si>
  <si>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</si>
  <si>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</si>
  <si>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</si>
  <si>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</si>
  <si>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</si>
  <si>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</si>
  <si>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</si>
  <si>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</si>
  <si>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</si>
  <si>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</si>
  <si>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</si>
  <si>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</si>
  <si>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</si>
  <si>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</si>
  <si>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</si>
  <si>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</si>
  <si>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</si>
  <si>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</si>
  <si>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</si>
  <si>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</si>
  <si>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</si>
  <si>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</si>
  <si>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</si>
  <si>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</si>
  <si>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</si>
  <si>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</si>
  <si>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</si>
  <si>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</si>
  <si>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</si>
  <si>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</si>
  <si>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</si>
  <si>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</si>
  <si>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</si>
  <si>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</si>
  <si>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</si>
  <si>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</si>
  <si>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</si>
  <si>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</si>
  <si>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</si>
  <si>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</si>
  <si>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</si>
  <si>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</si>
  <si>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</si>
  <si>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</si>
  <si>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</si>
  <si>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</si>
  <si>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</si>
  <si>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</si>
  <si>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</si>
  <si>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</si>
  <si>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</si>
  <si>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</si>
  <si>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</si>
  <si>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</si>
  <si>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</si>
  <si>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</si>
  <si>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</si>
  <si>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</si>
  <si>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</si>
  <si>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</si>
  <si>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</si>
  <si>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</si>
  <si>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</si>
  <si>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</si>
  <si>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</si>
  <si>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</si>
  <si>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</si>
  <si>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</si>
  <si>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</si>
  <si>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</si>
  <si>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</si>
  <si>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</si>
  <si>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</si>
  <si>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</si>
  <si>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</si>
  <si>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</si>
  <si>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</si>
  <si>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</si>
  <si>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</si>
  <si>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</si>
  <si>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</si>
  <si>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</si>
  <si>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</si>
  <si>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</si>
  <si>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</si>
  <si>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</si>
  <si>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</si>
  <si>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</si>
  <si>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</si>
  <si>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</si>
  <si>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</si>
  <si>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</si>
  <si>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</si>
  <si>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</si>
  <si>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</si>
  <si>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</si>
  <si>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</si>
  <si>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</si>
  <si>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</si>
  <si>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</si>
  <si>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</si>
  <si>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</si>
  <si>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</si>
  <si>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</si>
  <si>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</si>
  <si>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</si>
  <si>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</si>
  <si>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</si>
  <si>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</si>
  <si>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</si>
  <si>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</si>
  <si>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</si>
  <si>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</si>
  <si>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</si>
  <si>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</si>
  <si>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</si>
  <si>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</si>
  <si>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</si>
  <si>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</si>
  <si>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</si>
  <si>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</si>
  <si>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</si>
  <si>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</si>
  <si>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</si>
  <si>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</si>
  <si>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</si>
  <si>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</si>
  <si>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</si>
  <si>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</si>
  <si>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</si>
  <si>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</si>
  <si>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</si>
  <si>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</si>
  <si>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</si>
  <si>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</si>
  <si>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</si>
  <si>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</si>
  <si>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</si>
  <si>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</si>
  <si>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</si>
  <si>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</si>
  <si>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</si>
  <si>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</si>
  <si>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</si>
  <si>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</si>
  <si>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</si>
  <si>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</si>
  <si>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</si>
  <si>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</si>
  <si>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</si>
  <si>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</si>
  <si>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</si>
  <si>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</si>
  <si>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</si>
  <si>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</si>
  <si>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</si>
  <si>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</si>
  <si>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</si>
  <si>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</si>
  <si>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</si>
  <si>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</si>
  <si>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</si>
  <si>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</si>
  <si>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</si>
  <si>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</si>
  <si>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</si>
  <si>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</si>
  <si>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</si>
  <si>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</si>
  <si>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</si>
  <si>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</si>
  <si>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</si>
  <si>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</si>
  <si>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</si>
  <si>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</si>
  <si>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</si>
  <si>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</si>
  <si>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</si>
  <si>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</si>
  <si>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</si>
  <si>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</si>
  <si>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</si>
  <si>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</si>
  <si>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</si>
  <si>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</si>
  <si>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</si>
  <si>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</si>
  <si>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</si>
  <si>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</si>
  <si>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</si>
  <si>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</si>
  <si>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</si>
  <si>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</si>
  <si>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</si>
  <si>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</si>
  <si>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</si>
  <si>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</si>
  <si>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</si>
  <si>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</si>
  <si>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</si>
  <si>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</si>
  <si>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</si>
  <si>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</si>
  <si>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</si>
  <si>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</si>
  <si>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</si>
  <si>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</si>
  <si>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</si>
  <si>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</si>
  <si>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</si>
  <si>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</si>
  <si>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</si>
  <si>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</si>
  <si>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</si>
  <si>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</si>
  <si>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</si>
  <si>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</si>
  <si>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</si>
  <si>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</si>
  <si>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</si>
  <si>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</si>
  <si>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</si>
  <si>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</si>
  <si>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</si>
  <si>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</si>
  <si>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</si>
  <si>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</si>
  <si>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</si>
  <si>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</si>
  <si>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</si>
  <si>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</si>
  <si>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</si>
  <si>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</si>
  <si>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</si>
  <si>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</si>
  <si>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</si>
  <si>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</si>
  <si>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</si>
  <si>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</si>
  <si>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</si>
  <si>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</si>
  <si>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</si>
  <si>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</si>
  <si>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</si>
  <si>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</si>
  <si>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</si>
  <si>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</si>
  <si>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</si>
  <si>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</si>
  <si>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</si>
  <si>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</si>
  <si>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</si>
  <si>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</si>
  <si>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</si>
  <si>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</si>
  <si>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</si>
  <si>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</si>
  <si>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</si>
  <si>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</si>
  <si>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</si>
  <si>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</si>
  <si>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</si>
  <si>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</si>
  <si>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</si>
  <si>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</si>
  <si>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</si>
  <si>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</si>
  <si>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</si>
  <si>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</si>
  <si>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</si>
  <si>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</si>
  <si>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</si>
  <si>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</si>
  <si>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</si>
  <si>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</si>
  <si>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</si>
  <si>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</si>
  <si>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</si>
  <si>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</si>
  <si>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</si>
  <si>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</si>
  <si>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</si>
  <si>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</si>
  <si>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</si>
  <si>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</si>
  <si>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</si>
  <si>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</si>
  <si>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</si>
  <si>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</si>
  <si>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</si>
  <si>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</si>
  <si>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</si>
  <si>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</si>
  <si>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</si>
  <si>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</si>
  <si>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</si>
  <si>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</si>
  <si>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</si>
  <si>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</si>
  <si>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</si>
  <si>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</si>
  <si>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</si>
  <si>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</si>
  <si>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</si>
  <si>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</si>
  <si>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</si>
  <si>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</si>
  <si>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</si>
  <si>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</si>
  <si>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</si>
  <si>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</si>
  <si>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</si>
  <si>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</si>
  <si>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</si>
  <si>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</si>
  <si>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</si>
  <si>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</si>
  <si>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</si>
  <si>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</si>
  <si>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</si>
  <si>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</si>
  <si>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</si>
  <si>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</si>
  <si>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</si>
  <si>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</si>
  <si>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</si>
  <si>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</si>
  <si>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</si>
  <si>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</si>
  <si>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</si>
  <si>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</si>
  <si>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</si>
  <si>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</si>
  <si>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</si>
  <si>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</si>
  <si>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</si>
  <si>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</si>
  <si>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</si>
  <si>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</si>
  <si>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</si>
  <si>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</si>
  <si>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</si>
  <si>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</si>
  <si>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</si>
  <si>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</si>
  <si>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</si>
  <si>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</si>
  <si>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</si>
  <si>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</si>
  <si>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</si>
  <si>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</si>
  <si>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</si>
  <si>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</si>
  <si>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</si>
  <si>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</si>
  <si>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</si>
  <si>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</si>
  <si>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</si>
  <si>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</si>
  <si>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</si>
  <si>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</si>
  <si>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</si>
  <si>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</si>
  <si>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</si>
  <si>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</si>
  <si>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</si>
  <si>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</si>
  <si>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</si>
  <si>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</si>
  <si>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</si>
  <si>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</si>
  <si>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</si>
  <si>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</si>
  <si>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</si>
  <si>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</si>
  <si>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</si>
  <si>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</si>
  <si>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</si>
  <si>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</si>
  <si>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</si>
  <si>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</si>
  <si>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</si>
  <si>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</si>
  <si>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</si>
  <si>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</si>
  <si>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</si>
  <si>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</si>
  <si>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</si>
  <si>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</si>
  <si>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</si>
  <si>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</si>
  <si>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</si>
  <si>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</si>
  <si>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</si>
  <si>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</si>
  <si>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</si>
  <si>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</si>
  <si>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</si>
  <si>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</si>
  <si>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</si>
  <si>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</si>
  <si>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</si>
  <si>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</si>
  <si>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</si>
  <si>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</si>
  <si>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</si>
  <si>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</si>
  <si>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</si>
  <si>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</si>
  <si>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</si>
  <si>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</si>
  <si>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</si>
  <si>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</si>
  <si>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</si>
  <si>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</si>
  <si>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</si>
  <si>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</si>
  <si>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</si>
  <si>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</si>
  <si>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</si>
  <si>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</si>
  <si>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</si>
  <si>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</si>
  <si>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</si>
  <si>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</si>
  <si>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</si>
  <si>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</si>
  <si>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</si>
  <si>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</si>
  <si>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</si>
  <si>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</si>
  <si>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</si>
  <si>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</si>
  <si>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</si>
  <si>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</si>
  <si>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</si>
  <si>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</si>
  <si>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</si>
  <si>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</si>
  <si>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</si>
  <si>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</si>
  <si>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</si>
  <si>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</si>
  <si>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</si>
  <si>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</si>
  <si>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</si>
  <si>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</si>
  <si>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</si>
  <si>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</si>
  <si>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</si>
  <si>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</si>
  <si>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</si>
  <si>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</si>
  <si>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</si>
  <si>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</si>
  <si>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</si>
  <si>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</si>
  <si>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</si>
  <si>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</si>
  <si>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</si>
  <si>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</si>
  <si>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</si>
  <si>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</si>
  <si>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</si>
  <si>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</si>
  <si>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</si>
  <si>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</si>
  <si>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</si>
  <si>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</si>
  <si>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</si>
  <si>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</si>
  <si>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</si>
  <si>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</si>
  <si>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</si>
  <si>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</si>
  <si>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</si>
  <si>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</si>
  <si>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</si>
  <si>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</si>
  <si>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</si>
  <si>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</si>
  <si>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</si>
  <si>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</si>
  <si>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</si>
  <si>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</si>
  <si>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</si>
  <si>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</si>
  <si>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</si>
  <si>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</si>
  <si>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</si>
  <si>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</si>
  <si>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</si>
  <si>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</si>
  <si>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</si>
  <si>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</si>
  <si>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</si>
  <si>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</si>
  <si>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</si>
  <si>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</si>
  <si>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</si>
  <si>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</si>
  <si>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</si>
  <si>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</si>
  <si>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</si>
  <si>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</si>
  <si>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</si>
  <si>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</si>
  <si>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</si>
  <si>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</si>
  <si>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</si>
  <si>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</si>
  <si>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</si>
  <si>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</si>
  <si>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</si>
  <si>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</si>
  <si>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</si>
  <si>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</si>
  <si>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</si>
  <si>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</si>
  <si>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</si>
  <si>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</si>
  <si>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</si>
  <si>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</si>
  <si>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</si>
  <si>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</si>
  <si>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</si>
  <si>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</si>
  <si>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</si>
  <si>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</si>
  <si>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</si>
  <si>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</si>
  <si>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</si>
  <si>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</si>
  <si>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</si>
  <si>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</si>
  <si>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</si>
  <si>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</si>
  <si>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</si>
  <si>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</si>
  <si>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</si>
  <si>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</si>
  <si>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</si>
  <si>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</si>
  <si>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</si>
  <si>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</si>
  <si>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</si>
  <si>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</si>
  <si>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</si>
  <si>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</si>
  <si>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</si>
  <si>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</si>
  <si>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</si>
  <si>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</si>
  <si>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</si>
  <si>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</si>
  <si>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</si>
  <si>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</si>
  <si>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</si>
  <si>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</si>
  <si>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</si>
  <si>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</si>
  <si>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</si>
  <si>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</si>
  <si>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</si>
  <si>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</si>
  <si>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</si>
  <si>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</si>
  <si>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</si>
  <si>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</si>
  <si>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</si>
  <si>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</si>
  <si>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</si>
  <si>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</si>
  <si>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</si>
  <si>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</si>
  <si>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</si>
  <si>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</si>
  <si>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</si>
  <si>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</si>
  <si>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</si>
  <si>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</si>
  <si>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</si>
  <si>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</si>
  <si>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</si>
  <si>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</si>
  <si>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</si>
  <si>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</si>
  <si>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</si>
  <si>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</si>
  <si>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</si>
  <si>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</si>
  <si>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</si>
  <si>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</si>
  <si>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</si>
  <si>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</si>
  <si>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</si>
  <si>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</si>
  <si>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</si>
  <si>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</si>
  <si>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</si>
  <si>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</si>
  <si>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</si>
  <si>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</si>
  <si>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</si>
  <si>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</si>
  <si>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</si>
  <si>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</si>
  <si>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</si>
  <si>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</si>
  <si>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</si>
  <si>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</si>
  <si>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</si>
  <si>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</si>
  <si>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</si>
  <si>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</si>
  <si>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</si>
  <si>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</si>
  <si>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</si>
  <si>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</si>
  <si>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</si>
  <si>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</si>
  <si>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</si>
  <si>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</si>
  <si>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</si>
  <si>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</si>
  <si>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</si>
  <si>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</si>
  <si>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</si>
  <si>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</si>
  <si>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</si>
  <si>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</si>
  <si>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</si>
  <si>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</si>
  <si>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</si>
  <si>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</si>
  <si>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</si>
  <si>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</si>
  <si>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</si>
  <si>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</si>
  <si>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</si>
  <si>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</si>
  <si>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</si>
  <si>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</si>
  <si>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</si>
  <si>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</si>
  <si>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</si>
  <si>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</si>
  <si>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</si>
  <si>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</si>
  <si>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</si>
  <si>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</si>
  <si>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</si>
  <si>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</si>
  <si>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</si>
  <si>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</si>
  <si>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</si>
  <si>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</si>
  <si>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</si>
  <si>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</si>
  <si>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</si>
  <si>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</si>
  <si>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</si>
  <si>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</si>
  <si>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</si>
  <si>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</si>
  <si>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</si>
  <si>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</si>
  <si>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</si>
  <si>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</si>
  <si>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</si>
  <si>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</si>
  <si>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</si>
  <si>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</si>
  <si>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</si>
  <si>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</si>
  <si>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</si>
  <si>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</si>
  <si>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</si>
  <si>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</si>
  <si>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</si>
  <si>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</si>
  <si>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</si>
  <si>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</si>
  <si>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</si>
  <si>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</si>
  <si>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</si>
  <si>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</si>
  <si>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</si>
  <si>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</si>
  <si>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</si>
  <si>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</si>
  <si>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</si>
  <si>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</si>
  <si>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</si>
  <si>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</si>
  <si>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</si>
  <si>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</si>
  <si>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</si>
  <si>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</si>
  <si>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</si>
  <si>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</si>
  <si>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</si>
  <si>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</si>
  <si>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</si>
  <si>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</si>
  <si>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</si>
  <si>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</si>
  <si>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</si>
  <si>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</si>
  <si>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</si>
  <si>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</si>
  <si>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</si>
  <si>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</si>
  <si>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</si>
  <si>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</si>
  <si>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</si>
  <si>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</si>
  <si>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</si>
  <si>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</si>
  <si>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</si>
  <si>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</si>
  <si>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</si>
  <si>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</si>
  <si>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</si>
  <si>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</si>
  <si>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</si>
  <si>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</si>
  <si>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</si>
  <si>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</si>
  <si>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</si>
  <si>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</si>
  <si>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</si>
  <si>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</si>
  <si>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</si>
  <si>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</si>
  <si>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</si>
  <si>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</si>
  <si>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</si>
  <si>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</si>
  <si>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</si>
  <si>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</si>
  <si>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</si>
  <si>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</si>
  <si>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</si>
  <si>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</si>
  <si>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</si>
  <si>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</si>
  <si>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</si>
  <si>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</si>
  <si>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</si>
  <si>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</si>
  <si>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</si>
  <si>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</si>
  <si>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</si>
  <si>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</si>
  <si>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</si>
  <si>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</si>
  <si>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</si>
  <si>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</si>
  <si>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</si>
  <si>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</si>
  <si>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</si>
  <si>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</si>
  <si>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</si>
  <si>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</si>
  <si>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</si>
  <si>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</si>
  <si>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</si>
  <si>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</si>
  <si>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</si>
  <si>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</si>
  <si>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</si>
  <si>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</si>
  <si>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</si>
  <si>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</si>
  <si>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</si>
  <si>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</si>
  <si>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</si>
  <si>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</si>
  <si>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</si>
  <si>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</si>
  <si>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</si>
  <si>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</si>
  <si>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</si>
  <si>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</si>
  <si>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</si>
  <si>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</si>
  <si>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</si>
  <si>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</si>
  <si>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</si>
  <si>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</si>
  <si>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</si>
  <si>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</si>
  <si>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</si>
  <si>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</si>
  <si>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</si>
  <si>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</si>
  <si>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</si>
  <si>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</si>
  <si>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</si>
  <si>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</si>
  <si>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</si>
  <si>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</si>
  <si>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</si>
  <si>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</si>
  <si>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</si>
  <si>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</si>
  <si>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</si>
  <si>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</si>
  <si>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</si>
  <si>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</si>
  <si>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</si>
  <si>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</si>
  <si>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</si>
  <si>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</si>
  <si>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</si>
  <si>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</si>
  <si>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</si>
  <si>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</si>
  <si>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</si>
  <si>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</si>
  <si>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</si>
  <si>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</si>
  <si>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</si>
  <si>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</si>
  <si>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</si>
  <si>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</si>
  <si>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</si>
  <si>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</si>
  <si>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</si>
  <si>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</si>
  <si>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</si>
  <si>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</si>
  <si>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</si>
  <si>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</si>
  <si>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</si>
  <si>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</si>
  <si>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</si>
  <si>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</si>
  <si>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</si>
  <si>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</si>
  <si>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</si>
  <si>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</si>
  <si>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</si>
  <si>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</si>
  <si>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</si>
  <si>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</si>
  <si>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</si>
  <si>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</si>
  <si>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</si>
  <si>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</si>
  <si>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</si>
  <si>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</si>
  <si>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</si>
  <si>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</si>
  <si>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</si>
  <si>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</si>
  <si>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</si>
  <si>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</si>
  <si>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</si>
  <si>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</si>
  <si>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</si>
  <si>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</si>
  <si>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</si>
  <si>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</si>
  <si>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</si>
  <si>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</si>
  <si>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</si>
  <si>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</si>
  <si>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</si>
  <si>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</si>
  <si>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</si>
  <si>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</si>
  <si>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</si>
  <si>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</si>
  <si>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</si>
  <si>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</si>
  <si>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</si>
  <si>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</si>
  <si>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</si>
  <si>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</si>
  <si>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</si>
  <si>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</si>
  <si>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</si>
  <si>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</si>
  <si>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</si>
  <si>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</si>
  <si>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</si>
  <si>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</si>
  <si>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</si>
  <si>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</si>
  <si>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</si>
  <si>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</si>
  <si>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</si>
  <si>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</si>
  <si>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</si>
  <si>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</si>
  <si>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</si>
  <si>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</si>
  <si>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</si>
  <si>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</si>
  <si>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</si>
  <si>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</si>
  <si>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</si>
  <si>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</si>
  <si>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</si>
  <si>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</si>
  <si>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</si>
  <si>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</si>
  <si>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</si>
  <si>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</si>
  <si>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</si>
  <si>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</si>
  <si>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</si>
  <si>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</si>
  <si>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</si>
  <si>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</si>
  <si>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</si>
  <si>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</si>
  <si>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</si>
  <si>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</si>
  <si>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</si>
  <si>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</si>
  <si>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</si>
  <si>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</si>
  <si>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</si>
  <si>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</si>
  <si>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</si>
  <si>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</si>
  <si>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</si>
  <si>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</si>
  <si>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</si>
  <si>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</si>
  <si>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</si>
  <si>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</si>
  <si>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</si>
  <si>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</si>
  <si>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</si>
  <si>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</si>
  <si>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</si>
  <si>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</si>
  <si>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</si>
  <si>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</si>
  <si>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</si>
  <si>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</si>
  <si>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</si>
  <si>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</si>
  <si>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</si>
  <si>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</si>
  <si>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</si>
  <si>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</si>
  <si>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</si>
  <si>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</si>
  <si>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</si>
  <si>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</si>
  <si>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</si>
  <si>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</si>
  <si>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</si>
  <si>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</si>
  <si>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</si>
  <si>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</si>
  <si>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</si>
  <si>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</si>
  <si>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</si>
  <si>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</si>
  <si>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</si>
  <si>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</si>
  <si>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</si>
  <si>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</si>
  <si>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</si>
  <si>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</si>
  <si>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</si>
  <si>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</si>
  <si>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</si>
  <si>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</si>
  <si>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</si>
  <si>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</si>
  <si>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</si>
  <si>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</si>
  <si>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</si>
  <si>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</si>
  <si>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</si>
  <si>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</si>
  <si>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</si>
  <si>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</si>
  <si>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</si>
  <si>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</si>
  <si>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</si>
  <si>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</si>
  <si>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</si>
  <si>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</si>
  <si>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</si>
  <si>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</si>
  <si>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</si>
  <si>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</si>
  <si>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</si>
  <si>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</si>
  <si>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</si>
  <si>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</si>
  <si>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</si>
  <si>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</si>
  <si>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</si>
  <si>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</si>
  <si>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</si>
  <si>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</si>
  <si>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</si>
  <si>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</si>
  <si>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</si>
  <si>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</si>
  <si>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</si>
  <si>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</si>
  <si>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</si>
  <si>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</si>
  <si>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</si>
  <si>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</si>
  <si>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</si>
  <si>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</si>
  <si>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</si>
  <si>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</si>
  <si>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</si>
  <si>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</si>
  <si>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</si>
  <si>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</si>
  <si>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</si>
  <si>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</si>
  <si>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</si>
  <si>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</si>
  <si>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</si>
  <si>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</si>
  <si>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</si>
  <si>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</si>
  <si>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</si>
  <si>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</si>
  <si>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</si>
  <si>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</si>
  <si>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</si>
  <si>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</si>
  <si>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</si>
  <si>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</si>
  <si>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</si>
  <si>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</si>
  <si>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</si>
  <si>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</si>
  <si>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</si>
  <si>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</si>
  <si>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</si>
  <si>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</si>
  <si>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</si>
  <si>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</si>
  <si>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</si>
  <si>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</si>
  <si>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</si>
  <si>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</si>
  <si>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</si>
  <si>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</si>
  <si>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</si>
  <si>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</si>
  <si>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</si>
  <si>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</si>
  <si>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</si>
  <si>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</si>
  <si>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</si>
  <si>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</si>
  <si>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</si>
  <si>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</si>
  <si>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</si>
  <si>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</si>
  <si>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</si>
  <si>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</si>
  <si>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</si>
  <si>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</si>
  <si>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</si>
  <si>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</si>
  <si>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</si>
  <si>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</si>
  <si>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</si>
  <si>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</si>
  <si>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</si>
  <si>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</si>
  <si>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</si>
  <si>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</si>
  <si>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</si>
  <si>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</si>
  <si>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</si>
  <si>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</si>
  <si>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</si>
  <si>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</si>
  <si>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</si>
  <si>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</si>
  <si>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</si>
  <si>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</si>
  <si>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</si>
  <si>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</si>
  <si>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</si>
  <si>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</si>
  <si>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</si>
  <si>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</si>
  <si>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</si>
  <si>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</si>
  <si>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</si>
  <si>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</si>
  <si>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</si>
  <si>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</si>
  <si>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</si>
  <si>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</si>
  <si>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</si>
  <si>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</si>
  <si>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</si>
  <si>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</si>
  <si>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</si>
  <si>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</si>
  <si>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</si>
  <si>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</si>
  <si>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</si>
  <si>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</si>
  <si>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</si>
  <si>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</si>
  <si>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</si>
  <si>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</si>
  <si>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</si>
  <si>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</si>
  <si>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</si>
  <si>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</si>
  <si>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</si>
  <si>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</si>
  <si>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</si>
  <si>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</si>
  <si>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</si>
  <si>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</si>
  <si>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</si>
  <si>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</si>
  <si>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</si>
  <si>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</si>
  <si>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</si>
  <si>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</si>
  <si>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</si>
  <si>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</si>
  <si>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</si>
  <si>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</si>
  <si>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</si>
  <si>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</si>
  <si>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</si>
  <si>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</si>
  <si>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</si>
  <si>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</si>
  <si>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</si>
  <si>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</si>
  <si>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</si>
  <si>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</si>
  <si>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</si>
  <si>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</si>
  <si>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</si>
  <si>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</si>
  <si>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</si>
  <si>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</si>
  <si>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</si>
  <si>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</si>
  <si>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</si>
  <si>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</si>
  <si>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</si>
  <si>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</si>
  <si>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</si>
  <si>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</si>
  <si>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</si>
  <si>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</si>
  <si>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</si>
  <si>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</si>
  <si>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</si>
  <si>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</si>
  <si>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</si>
  <si>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</si>
  <si>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</si>
  <si>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</si>
  <si>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</si>
  <si>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</si>
  <si>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</si>
  <si>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</si>
  <si>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</si>
  <si>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</si>
  <si>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</si>
  <si>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</si>
  <si>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</si>
  <si>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</si>
  <si>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</si>
  <si>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</si>
  <si>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</si>
  <si>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</si>
  <si>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</si>
  <si>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</si>
  <si>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</si>
  <si>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</si>
  <si>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</si>
  <si>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</si>
  <si>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</si>
  <si>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</si>
  <si>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</si>
  <si>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</si>
  <si>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</si>
  <si>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</si>
  <si>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</si>
  <si>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</si>
  <si>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</si>
  <si>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</si>
  <si>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</si>
  <si>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</si>
  <si>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</si>
  <si>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</si>
  <si>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</si>
  <si>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</si>
  <si>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</si>
  <si>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</si>
  <si>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</si>
  <si>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</si>
  <si>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</si>
  <si>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</si>
  <si>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</si>
  <si>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</si>
  <si>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</si>
  <si>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</si>
  <si>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</si>
  <si>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</si>
  <si>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</si>
  <si>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</si>
  <si>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</si>
  <si>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</si>
  <si>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</si>
  <si>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</si>
  <si>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</si>
  <si>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</si>
  <si>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</si>
  <si>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</si>
  <si>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</si>
  <si>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</si>
  <si>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</si>
  <si>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</si>
  <si>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</si>
  <si>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</si>
  <si>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</si>
  <si>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</si>
  <si>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</si>
  <si>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</si>
  <si>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</si>
  <si>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</si>
  <si>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</si>
  <si>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</si>
  <si>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</si>
  <si>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</si>
  <si>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</si>
  <si>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</si>
  <si>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</si>
  <si>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</si>
  <si>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</si>
  <si>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</si>
  <si>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</si>
  <si>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</si>
  <si>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</si>
  <si>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</si>
  <si>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</si>
  <si>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</si>
  <si>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</si>
  <si>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</si>
  <si>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</si>
  <si>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</si>
  <si>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</si>
  <si>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</si>
  <si>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</si>
  <si>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</si>
  <si>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</si>
  <si>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</si>
  <si>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</si>
  <si>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</si>
  <si>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</si>
  <si>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</si>
  <si>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</si>
  <si>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</si>
  <si>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</si>
  <si>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</si>
  <si>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</si>
  <si>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</si>
  <si>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</si>
  <si>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</si>
  <si>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</si>
  <si>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</si>
  <si>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</si>
  <si>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</si>
  <si>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</si>
  <si>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</si>
  <si>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</si>
  <si>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</si>
  <si>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</si>
  <si>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</si>
  <si>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</si>
  <si>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</si>
  <si>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</si>
  <si>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</si>
  <si>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</si>
  <si>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</si>
  <si>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</si>
  <si>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</si>
  <si>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</si>
  <si>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</si>
  <si>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</si>
  <si>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</si>
  <si>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</si>
  <si>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</si>
  <si>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</si>
  <si>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</si>
  <si>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</si>
  <si>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</si>
  <si>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</si>
  <si>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</si>
  <si>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</si>
  <si>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</si>
  <si>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</si>
  <si>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</si>
  <si>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</si>
  <si>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</si>
  <si>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</si>
  <si>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</si>
  <si>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</si>
  <si>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</si>
  <si>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</si>
  <si>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</si>
  <si>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</si>
  <si>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</si>
  <si>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</si>
  <si>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</si>
  <si>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</si>
  <si>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</si>
  <si>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</si>
  <si>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</si>
  <si>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</si>
  <si>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</si>
  <si>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</si>
  <si>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</si>
  <si>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</si>
  <si>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</si>
  <si>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</si>
  <si>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</si>
  <si>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</si>
  <si>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</si>
  <si>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</si>
  <si>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</si>
  <si>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</si>
  <si>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</si>
  <si>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</si>
  <si>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</si>
  <si>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</si>
  <si>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</si>
  <si>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</si>
  <si>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</si>
  <si>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</si>
  <si>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</si>
  <si>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</si>
  <si>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</si>
  <si>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</si>
  <si>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</si>
  <si>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</si>
  <si>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</si>
  <si>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</si>
  <si>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</si>
  <si>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</si>
  <si>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</si>
  <si>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</si>
  <si>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</si>
  <si>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</si>
  <si>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</si>
  <si>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</si>
  <si>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</si>
  <si>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</si>
  <si>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</si>
  <si>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</si>
  <si>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</si>
  <si>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</si>
  <si>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</si>
  <si>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</si>
  <si>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</si>
  <si>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</si>
  <si>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</si>
  <si>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</si>
  <si>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</si>
  <si>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</si>
  <si>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</si>
  <si>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</si>
  <si>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</si>
  <si>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</si>
  <si>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</si>
  <si>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</si>
  <si>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</si>
  <si>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</si>
  <si>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</si>
  <si>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</si>
  <si>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</si>
  <si>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</si>
  <si>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</si>
  <si>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</si>
  <si>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</si>
  <si>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</si>
  <si>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</si>
  <si>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</si>
  <si>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</si>
  <si>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</si>
  <si>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</si>
  <si>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</si>
  <si>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</si>
  <si>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</si>
  <si>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</si>
  <si>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</si>
  <si>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</si>
  <si>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</si>
  <si>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</si>
  <si>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</si>
  <si>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</si>
  <si>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</si>
  <si>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</si>
  <si>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</si>
  <si>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</si>
  <si>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</si>
  <si>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</si>
  <si>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</si>
  <si>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</si>
  <si>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</si>
  <si>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</si>
  <si>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</si>
  <si>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</si>
  <si>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</si>
  <si>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</si>
  <si>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</si>
  <si>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</si>
  <si>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</si>
  <si>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</si>
  <si>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</si>
  <si>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</si>
  <si>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</si>
  <si>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</si>
  <si>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</si>
  <si>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</si>
  <si>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</si>
  <si>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</si>
  <si>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</si>
  <si>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</si>
  <si>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</si>
  <si>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</si>
  <si>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</si>
  <si>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</si>
  <si>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</si>
  <si>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</si>
  <si>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</si>
  <si>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</si>
  <si>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</si>
  <si>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</si>
  <si>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</si>
  <si>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</si>
  <si>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</si>
  <si>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</si>
  <si>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</si>
  <si>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</si>
  <si>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</si>
  <si>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</si>
  <si>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</si>
  <si>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</si>
  <si>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</si>
  <si>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</si>
  <si>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</si>
  <si>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</si>
  <si>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</si>
  <si>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</si>
  <si>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</si>
  <si>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</si>
  <si>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</si>
  <si>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</si>
  <si>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</si>
  <si>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</si>
  <si>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</si>
  <si>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</si>
  <si>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</si>
  <si>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</si>
  <si>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</si>
  <si>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</si>
  <si>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</si>
  <si>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</si>
  <si>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</si>
  <si>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</si>
  <si>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</si>
  <si>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</si>
  <si>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</si>
  <si>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</si>
  <si>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</si>
  <si>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</si>
  <si>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</si>
  <si>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</si>
  <si>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</si>
  <si>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</si>
  <si>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</si>
  <si>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</si>
  <si>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</si>
  <si>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</si>
  <si>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</si>
  <si>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</si>
  <si>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</si>
  <si>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</si>
  <si>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</si>
  <si>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</si>
  <si>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</si>
  <si>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</si>
  <si>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</si>
  <si>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</si>
  <si>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</si>
  <si>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</si>
  <si>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</si>
  <si>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</si>
  <si>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</si>
  <si>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</si>
  <si>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</si>
  <si>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</si>
  <si>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</si>
  <si>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</si>
  <si>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</si>
  <si>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</si>
  <si>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</si>
  <si>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</si>
  <si>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</si>
  <si>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</si>
  <si>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</si>
  <si>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</si>
  <si>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</si>
  <si>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</si>
  <si>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</si>
  <si>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</si>
  <si>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</si>
  <si>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</si>
  <si>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</si>
  <si>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</si>
  <si>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</si>
  <si>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</si>
  <si>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</si>
  <si>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</si>
  <si>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</si>
  <si>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</si>
  <si>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</si>
  <si>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</si>
  <si>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</si>
  <si>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</si>
  <si>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</si>
  <si>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</si>
  <si>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</si>
  <si>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</si>
  <si>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</si>
  <si>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</si>
  <si>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</si>
  <si>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</si>
  <si>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</si>
  <si>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</si>
  <si>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</si>
  <si>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</si>
  <si>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</si>
  <si>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</si>
  <si>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</si>
  <si>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</si>
  <si>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</si>
  <si>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</si>
  <si>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</si>
  <si>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</si>
  <si>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</si>
  <si>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</si>
  <si>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</si>
  <si>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</si>
  <si>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</si>
  <si>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</si>
  <si>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</si>
  <si>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</si>
  <si>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</si>
  <si>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</si>
  <si>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</si>
  <si>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</si>
  <si>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</si>
  <si>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</si>
  <si>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</si>
  <si>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</si>
  <si>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</si>
  <si>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</si>
  <si>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</si>
  <si>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</si>
  <si>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</si>
  <si>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</si>
  <si>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</si>
  <si>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</si>
  <si>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</si>
  <si>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</si>
  <si>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</si>
  <si>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</si>
  <si>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</si>
  <si>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</si>
  <si>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</si>
  <si>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</si>
  <si>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</si>
  <si>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</si>
  <si>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</si>
  <si>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</si>
  <si>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</si>
  <si>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</si>
  <si>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</si>
  <si>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</si>
  <si>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</si>
  <si>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</si>
  <si>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</si>
  <si>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</si>
  <si>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</si>
  <si>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</si>
  <si>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</si>
  <si>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</si>
  <si>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</si>
  <si>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</si>
  <si>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</si>
  <si>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</si>
  <si>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</si>
  <si>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</si>
  <si>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</si>
  <si>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</si>
  <si>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</si>
  <si>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</si>
  <si>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</si>
  <si>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</si>
  <si>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</si>
  <si>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</si>
  <si>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</si>
  <si>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</si>
  <si>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</si>
  <si>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</si>
  <si>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</si>
  <si>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</si>
  <si>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</si>
  <si>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</si>
  <si>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</si>
  <si>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</si>
  <si>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</si>
  <si>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</si>
  <si>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</si>
  <si>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</si>
  <si>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</si>
  <si>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</si>
  <si>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</si>
  <si>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</si>
  <si>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</si>
  <si>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</si>
  <si>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</si>
  <si>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</si>
  <si>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</si>
  <si>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</si>
  <si>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</si>
  <si>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</si>
  <si>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</si>
  <si>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</si>
  <si>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</si>
  <si>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</si>
  <si>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</si>
  <si>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</si>
  <si>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</si>
  <si>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</si>
  <si>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</si>
  <si>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</si>
  <si>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</si>
  <si>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</si>
  <si>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</si>
  <si>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</si>
  <si>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</si>
  <si>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</si>
  <si>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</si>
  <si>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</si>
  <si>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</si>
  <si>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</si>
  <si>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</si>
  <si>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</si>
  <si>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</si>
  <si>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</si>
  <si>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</si>
  <si>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</si>
  <si>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</si>
  <si>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</si>
  <si>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</si>
  <si>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</si>
  <si>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</si>
  <si>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</si>
  <si>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</si>
  <si>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</si>
  <si>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</si>
  <si>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</si>
  <si>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</si>
  <si>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</si>
  <si>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</si>
  <si>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</si>
  <si>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</si>
  <si>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</si>
  <si>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</si>
  <si>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</si>
  <si>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</si>
  <si>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</si>
  <si>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</si>
  <si>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</si>
  <si>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</si>
  <si>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</si>
  <si>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</si>
  <si>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</si>
  <si>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</si>
  <si>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</si>
  <si>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</si>
  <si>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</si>
  <si>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</si>
  <si>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</si>
  <si>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</si>
  <si>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</si>
  <si>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</si>
  <si>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</si>
  <si>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</si>
  <si>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</si>
  <si>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</si>
  <si>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</si>
  <si>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</si>
  <si>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</si>
  <si>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</si>
  <si>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</si>
  <si>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</si>
  <si>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</si>
  <si>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</si>
  <si>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</si>
  <si>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</si>
  <si>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</si>
  <si>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</si>
  <si>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</si>
  <si>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</si>
  <si>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</si>
  <si>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</si>
  <si>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</si>
  <si>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</si>
  <si>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</si>
  <si>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</si>
  <si>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</si>
  <si>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</si>
  <si>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</si>
  <si>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</si>
  <si>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</si>
  <si>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</si>
  <si>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</si>
  <si>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</si>
  <si>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</si>
  <si>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</si>
  <si>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</si>
  <si>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</si>
  <si>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</si>
  <si>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</si>
  <si>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</si>
  <si>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</si>
  <si>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</si>
  <si>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</si>
  <si>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</si>
  <si>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</si>
  <si>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</si>
  <si>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</si>
  <si>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</si>
  <si>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</si>
  <si>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</si>
  <si>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</si>
  <si>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</si>
  <si>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</si>
  <si>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</si>
  <si>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</si>
  <si>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</si>
  <si>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</si>
  <si>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</si>
  <si>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</si>
  <si>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</si>
  <si>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</si>
  <si>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</si>
  <si>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</si>
  <si>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</si>
  <si>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</si>
  <si>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</si>
  <si>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</si>
  <si>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</si>
  <si>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</si>
  <si>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</si>
  <si>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</si>
  <si>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</si>
  <si>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</si>
  <si>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</si>
  <si>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</si>
  <si>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</si>
  <si>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</si>
  <si>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</si>
  <si>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</si>
  <si>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</si>
  <si>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</si>
  <si>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</si>
  <si>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</si>
  <si>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</si>
  <si>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</si>
  <si>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</si>
  <si>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</si>
  <si>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</si>
  <si>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</si>
  <si>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</si>
  <si>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</si>
  <si>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</si>
  <si>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</si>
  <si>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</si>
  <si>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</si>
  <si>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</si>
  <si>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</si>
  <si>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</si>
  <si>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</si>
  <si>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</si>
  <si>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</si>
  <si>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</si>
  <si>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</si>
  <si>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</si>
  <si>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</si>
  <si>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</si>
  <si>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</si>
  <si>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</si>
  <si>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</si>
  <si>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</si>
  <si>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</si>
  <si>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</si>
  <si>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</si>
  <si>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</si>
  <si>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</si>
  <si>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</si>
  <si>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</si>
  <si>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</si>
  <si>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</si>
  <si>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</si>
  <si>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</si>
  <si>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</si>
  <si>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</si>
  <si>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</si>
  <si>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</si>
  <si>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</si>
  <si>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</si>
  <si>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</si>
  <si>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</si>
  <si>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</si>
  <si>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</si>
  <si>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</si>
  <si>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</si>
  <si>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</si>
  <si>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</si>
  <si>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</si>
  <si>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</si>
  <si>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</si>
  <si>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</si>
  <si>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</si>
  <si>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</si>
  <si>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</si>
  <si>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</si>
  <si>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</si>
  <si>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</si>
  <si>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</si>
  <si>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</si>
  <si>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</si>
  <si>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</si>
  <si>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</si>
  <si>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</si>
  <si>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</si>
  <si>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</si>
  <si>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</si>
  <si>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</si>
  <si>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</si>
  <si>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</si>
  <si>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</si>
  <si>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</si>
  <si>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</si>
  <si>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</si>
  <si>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</si>
  <si>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</si>
  <si>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</si>
  <si>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</si>
  <si>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</si>
  <si>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</si>
  <si>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</si>
  <si>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</si>
  <si>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</si>
  <si>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</si>
  <si>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</si>
  <si>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</si>
  <si>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</si>
  <si>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</si>
  <si>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</si>
  <si>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</si>
  <si>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</si>
  <si>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</si>
  <si>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</si>
  <si>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</si>
  <si>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</si>
  <si>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</si>
  <si>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</si>
  <si>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</si>
  <si>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</si>
  <si>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</si>
  <si>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</si>
  <si>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</si>
  <si>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</si>
  <si>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</si>
  <si>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</si>
  <si>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</si>
  <si>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</si>
  <si>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</si>
  <si>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</si>
  <si>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</si>
  <si>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</si>
  <si>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</si>
  <si>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</si>
  <si>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</si>
  <si>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</si>
  <si>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</si>
  <si>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</si>
  <si>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</si>
  <si>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</si>
  <si>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</si>
  <si>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</si>
  <si>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</si>
  <si>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</si>
  <si>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</si>
  <si>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</si>
  <si>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</si>
  <si>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</si>
  <si>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</si>
  <si>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</si>
  <si>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</si>
  <si>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</si>
  <si>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</si>
  <si>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</si>
  <si>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</si>
  <si>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</si>
  <si>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</si>
  <si>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</si>
  <si>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</si>
  <si>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</si>
  <si>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</si>
  <si>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</si>
  <si>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</si>
  <si>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</si>
  <si>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</si>
  <si>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</si>
  <si>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</si>
  <si>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</si>
  <si>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</si>
  <si>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</si>
  <si>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</si>
  <si>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</si>
  <si>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</si>
  <si>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</si>
  <si>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</si>
  <si>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</si>
  <si>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</si>
  <si>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</si>
  <si>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</si>
  <si>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</si>
  <si>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</si>
  <si>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</si>
  <si>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</si>
  <si>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</si>
  <si>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</si>
  <si>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</si>
  <si>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</si>
  <si>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</si>
  <si>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</si>
  <si>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</si>
  <si>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</si>
  <si>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</si>
  <si>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</si>
  <si>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</si>
  <si>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</si>
  <si>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</si>
  <si>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</si>
  <si>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</si>
  <si>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</si>
  <si>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</si>
  <si>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</si>
  <si>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</si>
  <si>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</si>
  <si>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</si>
  <si>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</si>
  <si>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</si>
  <si>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</si>
  <si>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</si>
  <si>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</si>
  <si>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</si>
  <si>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</si>
  <si>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</si>
  <si>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</si>
  <si>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</si>
  <si>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</si>
  <si>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</si>
  <si>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</si>
  <si>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</si>
  <si>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</si>
  <si>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</si>
  <si>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</si>
  <si>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</si>
  <si>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</si>
  <si>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</si>
  <si>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</si>
  <si>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</si>
  <si>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</si>
  <si>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</si>
  <si>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</si>
  <si>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</si>
  <si>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</si>
  <si>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</si>
  <si>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</si>
  <si>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</si>
  <si>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</si>
  <si>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</si>
  <si>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</si>
  <si>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</si>
  <si>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</si>
  <si>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</si>
  <si>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</si>
  <si>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</si>
  <si>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</si>
  <si>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</si>
  <si>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</si>
  <si>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</si>
  <si>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</si>
  <si>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</si>
  <si>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</si>
  <si>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</si>
  <si>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</si>
  <si>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</si>
  <si>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</si>
  <si>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</si>
  <si>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</si>
  <si>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</si>
  <si>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</si>
  <si>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</si>
  <si>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</si>
  <si>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</si>
  <si>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</si>
  <si>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</si>
  <si>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</si>
  <si>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</si>
  <si>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</si>
  <si>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</si>
  <si>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</si>
  <si>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</si>
  <si>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</si>
  <si>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</si>
  <si>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</si>
  <si>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</si>
  <si>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</si>
  <si>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</si>
  <si>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</si>
  <si>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</si>
  <si>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</si>
  <si>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</si>
  <si>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</si>
  <si>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</si>
  <si>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</si>
  <si>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</si>
  <si>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</si>
  <si>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</si>
  <si>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</si>
  <si>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</si>
  <si>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</si>
  <si>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</si>
  <si>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</si>
  <si>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</si>
  <si>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</si>
  <si>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</si>
  <si>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</si>
  <si>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</si>
  <si>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</si>
  <si>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</si>
  <si>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</si>
  <si>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</si>
  <si>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</si>
  <si>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</si>
  <si>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</si>
  <si>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</si>
  <si>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</si>
  <si>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</si>
  <si>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</si>
  <si>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</si>
  <si>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</si>
  <si>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</si>
  <si>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</si>
  <si>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</si>
  <si>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</si>
  <si>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</si>
  <si>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</si>
  <si>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</si>
  <si>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</si>
  <si>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</si>
  <si>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</si>
  <si>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</si>
  <si>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</si>
  <si>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</si>
  <si>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</si>
  <si>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</si>
  <si>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</si>
  <si>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</si>
  <si>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</si>
  <si>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</si>
  <si>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</si>
  <si>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</si>
  <si>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</si>
  <si>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</si>
  <si>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</si>
  <si>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</si>
  <si>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</si>
  <si>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</si>
  <si>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</si>
  <si>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</si>
  <si>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</si>
  <si>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</si>
  <si>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</si>
  <si>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</si>
  <si>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</si>
  <si>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</si>
  <si>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</si>
  <si>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</si>
  <si>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</si>
  <si>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</si>
  <si>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</si>
  <si>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</si>
  <si>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</si>
  <si>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</si>
  <si>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</si>
  <si>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</si>
  <si>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</si>
  <si>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</si>
  <si>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</si>
  <si>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</si>
  <si>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</si>
  <si>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</si>
  <si>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</si>
  <si>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</si>
  <si>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</si>
  <si>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</si>
  <si>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</si>
  <si>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</si>
  <si>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</si>
  <si>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</si>
  <si>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</si>
  <si>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</si>
  <si>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</si>
  <si>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</si>
  <si>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</si>
  <si>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</si>
  <si>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</si>
  <si>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</si>
  <si>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</si>
  <si>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</si>
  <si>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</si>
  <si>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</si>
  <si>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</si>
  <si>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</si>
  <si>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</si>
  <si>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</si>
  <si>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</si>
  <si>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</si>
  <si>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</si>
  <si>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</si>
  <si>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</si>
  <si>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</si>
  <si>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</si>
  <si>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</si>
  <si>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</si>
  <si>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</si>
  <si>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</si>
  <si>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</si>
  <si>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</si>
  <si>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</si>
  <si>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</si>
  <si>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</si>
  <si>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</si>
  <si>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</si>
  <si>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</si>
  <si>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</si>
  <si>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</si>
  <si>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</si>
  <si>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</si>
  <si>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</si>
  <si>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</si>
  <si>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</si>
  <si>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</si>
  <si>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</si>
  <si>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</si>
  <si>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</si>
  <si>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</si>
  <si>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</si>
  <si>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</si>
  <si>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</si>
  <si>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</si>
  <si>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</si>
  <si>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</si>
  <si>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</si>
  <si>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</si>
  <si>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</si>
  <si>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</si>
  <si>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</si>
  <si>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</si>
  <si>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</si>
  <si>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</si>
  <si>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</si>
  <si>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</si>
  <si>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</si>
  <si>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</si>
  <si>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</si>
  <si>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</si>
  <si>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</si>
  <si>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</si>
  <si>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</si>
  <si>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</si>
  <si>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</si>
  <si>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</si>
  <si>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</si>
  <si>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</si>
  <si>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</si>
  <si>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</si>
  <si>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</si>
  <si>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</si>
  <si>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</si>
  <si>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</si>
  <si>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</si>
  <si>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</si>
  <si>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</si>
  <si>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</si>
  <si>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</si>
  <si>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</si>
  <si>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</si>
  <si>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</si>
  <si>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</si>
  <si>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</si>
  <si>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</si>
  <si>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</si>
  <si>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</si>
  <si>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</si>
  <si>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</si>
  <si>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</si>
  <si>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</si>
  <si>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</si>
  <si>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</si>
  <si>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</si>
  <si>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</si>
  <si>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</si>
  <si>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</si>
  <si>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</si>
  <si>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</si>
  <si>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</si>
  <si>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</si>
  <si>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</si>
  <si>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</si>
  <si>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</si>
  <si>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</si>
  <si>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</si>
  <si>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</si>
  <si>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</si>
  <si>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</si>
  <si>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</si>
  <si>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</si>
  <si>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</si>
  <si>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</si>
  <si>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</si>
  <si>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</si>
  <si>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</si>
  <si>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</si>
  <si>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</si>
  <si>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</si>
  <si>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</si>
  <si>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</si>
  <si>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</si>
  <si>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</si>
  <si>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</si>
  <si>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</si>
  <si>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</si>
  <si>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</si>
  <si>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</si>
  <si>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</si>
  <si>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</si>
  <si>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</si>
  <si>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</si>
  <si>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</si>
  <si>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</si>
  <si>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</si>
  <si>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</si>
  <si>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</si>
  <si>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</si>
  <si>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</si>
  <si>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</si>
  <si>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</si>
  <si>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</si>
  <si>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</si>
  <si>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</si>
  <si>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</si>
  <si>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</si>
  <si>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</si>
  <si>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</si>
  <si>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</si>
  <si>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</si>
  <si>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</si>
  <si>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</si>
  <si>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</si>
  <si>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</si>
  <si>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</si>
  <si>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</si>
  <si>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</si>
  <si>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</si>
  <si>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</si>
  <si>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</si>
  <si>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</si>
  <si>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</si>
  <si>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</si>
  <si>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</si>
  <si>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</si>
  <si>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</si>
  <si>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</si>
  <si>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</si>
  <si>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</si>
  <si>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</si>
  <si>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</si>
  <si>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</si>
  <si>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</si>
  <si>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</si>
  <si>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</si>
  <si>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</si>
  <si>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</si>
  <si>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</si>
  <si>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</si>
  <si>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</si>
  <si>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</si>
  <si>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</si>
  <si>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</si>
  <si>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</si>
  <si>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</si>
  <si>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</si>
  <si>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</si>
  <si>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</si>
  <si>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</si>
  <si>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</si>
  <si>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</si>
  <si>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</si>
  <si>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</si>
  <si>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</si>
  <si>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</si>
  <si>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</si>
  <si>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</si>
  <si>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</si>
  <si>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</si>
  <si>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</si>
  <si>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</si>
  <si>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</si>
  <si>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</si>
  <si>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</si>
  <si>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</si>
  <si>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</si>
  <si>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</si>
  <si>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</si>
  <si>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</si>
  <si>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</si>
  <si>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</si>
  <si>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</si>
  <si>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</si>
  <si>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</si>
  <si>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</si>
  <si>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</si>
  <si>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</si>
  <si>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</si>
  <si>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</si>
  <si>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</si>
  <si>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</si>
  <si>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</si>
  <si>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</si>
  <si>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</si>
  <si>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</si>
  <si>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</si>
  <si>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</si>
  <si>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</si>
  <si>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</si>
  <si>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</si>
  <si>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</si>
  <si>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</si>
  <si>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</si>
  <si>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</si>
  <si>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</si>
  <si>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</si>
  <si>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</si>
  <si>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</si>
  <si>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</si>
  <si>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</si>
  <si>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</si>
  <si>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</si>
  <si>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</si>
  <si>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</si>
  <si>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</si>
  <si>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</si>
  <si>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</si>
  <si>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</si>
  <si>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</si>
  <si>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</si>
  <si>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</si>
  <si>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</si>
  <si>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</si>
  <si>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</si>
  <si>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</si>
  <si>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</si>
  <si>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</si>
  <si>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</si>
  <si>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</si>
  <si>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</si>
  <si>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</si>
  <si>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</si>
  <si>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</si>
  <si>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</si>
  <si>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</si>
  <si>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</si>
  <si>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</si>
  <si>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</si>
  <si>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</si>
  <si>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</si>
  <si>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</si>
  <si>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</si>
  <si>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</si>
  <si>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</si>
  <si>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</si>
  <si>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</si>
  <si>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</si>
  <si>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</si>
  <si>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</si>
  <si>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</si>
  <si>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</si>
  <si>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</si>
  <si>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</si>
  <si>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</si>
  <si>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</si>
  <si>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</si>
  <si>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</si>
  <si>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</si>
  <si>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</si>
  <si>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</si>
  <si>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</si>
  <si>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</si>
  <si>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</si>
  <si>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</si>
  <si>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</si>
  <si>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</si>
  <si>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</si>
  <si>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</si>
  <si>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</si>
  <si>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</si>
  <si>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</si>
  <si>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</si>
  <si>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</si>
  <si>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</si>
  <si>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</si>
  <si>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</si>
  <si>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</si>
  <si>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</si>
  <si>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</si>
  <si>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</si>
  <si>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</si>
  <si>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</si>
  <si>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</si>
  <si>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</si>
  <si>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</si>
  <si>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</si>
  <si>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</si>
  <si>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</si>
  <si>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</si>
  <si>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</si>
  <si>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</si>
  <si>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</si>
  <si>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</si>
  <si>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</si>
  <si>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</si>
  <si>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</si>
  <si>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</si>
  <si>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</si>
  <si>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</si>
  <si>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</si>
  <si>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</si>
  <si>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</si>
  <si>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</si>
  <si>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</si>
  <si>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</si>
  <si>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</si>
  <si>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</si>
  <si>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</si>
  <si>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</si>
  <si>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</si>
  <si>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</si>
  <si>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</si>
  <si>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</si>
  <si>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</si>
  <si>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</si>
  <si>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</si>
  <si>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</si>
  <si>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</si>
  <si>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</si>
  <si>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</si>
  <si>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</si>
  <si>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</si>
  <si>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</si>
  <si>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</si>
  <si>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</si>
  <si>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</si>
  <si>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</si>
  <si>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</si>
  <si>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</si>
  <si>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</si>
  <si>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</si>
  <si>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</si>
  <si>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</si>
  <si>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</si>
  <si>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</si>
  <si>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</si>
  <si>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</si>
  <si>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</si>
  <si>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</si>
  <si>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</si>
  <si>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</si>
  <si>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</si>
  <si>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</si>
  <si>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</si>
  <si>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</si>
  <si>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</si>
  <si>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</si>
  <si>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</si>
  <si>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</si>
  <si>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</si>
  <si>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</si>
  <si>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</si>
  <si>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</si>
  <si>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</si>
  <si>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</si>
  <si>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</si>
  <si>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</si>
  <si>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</si>
  <si>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</si>
  <si>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</si>
  <si>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</si>
  <si>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</si>
  <si>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</si>
  <si>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</si>
  <si>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</si>
  <si>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</si>
  <si>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</si>
  <si>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</si>
  <si>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</si>
  <si>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</si>
  <si>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</si>
  <si>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</si>
  <si>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</si>
  <si>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</si>
  <si>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</si>
  <si>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</si>
  <si>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</si>
  <si>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</si>
  <si>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</si>
  <si>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</si>
  <si>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</si>
  <si>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</si>
  <si>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</si>
  <si>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</si>
  <si>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</si>
  <si>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</si>
  <si>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</si>
  <si>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</si>
  <si>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</si>
  <si>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</si>
  <si>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</si>
  <si>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</si>
  <si>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</si>
  <si>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</si>
  <si>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</si>
  <si>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</si>
  <si>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</si>
  <si>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</si>
  <si>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</si>
  <si>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</si>
  <si>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</si>
  <si>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</si>
  <si>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</si>
  <si>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</si>
  <si>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</si>
  <si>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</si>
  <si>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</si>
  <si>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</si>
  <si>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</si>
  <si>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</si>
  <si>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</si>
  <si>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</si>
  <si>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</si>
  <si>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</si>
  <si>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</si>
  <si>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</si>
  <si>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</si>
  <si>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</si>
  <si>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</si>
  <si>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</si>
  <si>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</si>
  <si>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</si>
  <si>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</si>
  <si>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</si>
  <si>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</si>
  <si>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</si>
  <si>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</si>
  <si>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</si>
  <si>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</si>
  <si>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</si>
  <si>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</si>
  <si>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</si>
  <si>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</si>
  <si>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</si>
  <si>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</si>
  <si>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</si>
  <si>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</si>
  <si>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</si>
  <si>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</si>
  <si>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</si>
  <si>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</si>
  <si>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</si>
  <si>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</si>
  <si>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</si>
  <si>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</si>
  <si>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</si>
  <si>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</si>
  <si>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</si>
  <si>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</si>
  <si>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</si>
  <si>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</si>
  <si>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</si>
  <si>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</si>
  <si>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</si>
  <si>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</si>
  <si>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</si>
  <si>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</si>
  <si>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</si>
  <si>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</si>
  <si>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</si>
  <si>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</si>
  <si>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</si>
  <si>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</si>
  <si>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</si>
  <si>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</si>
  <si>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</si>
  <si>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</si>
  <si>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</si>
  <si>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</si>
  <si>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</si>
  <si>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</si>
  <si>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</si>
  <si>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</si>
  <si>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</si>
  <si>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</si>
  <si>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</si>
  <si>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</si>
  <si>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</si>
  <si>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</si>
  <si>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</si>
  <si>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</si>
  <si>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</si>
  <si>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</si>
  <si>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</si>
  <si>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</si>
  <si>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</si>
  <si>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</si>
  <si>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</si>
  <si>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</si>
  <si>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</si>
  <si>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</si>
  <si>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</si>
  <si>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</si>
  <si>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</si>
  <si>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</si>
  <si>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</si>
  <si>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</si>
  <si>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</si>
  <si>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</si>
  <si>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</si>
  <si>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</si>
  <si>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</si>
  <si>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</si>
  <si>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</si>
  <si>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</si>
  <si>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</si>
  <si>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</si>
  <si>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</si>
  <si>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</si>
  <si>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</si>
  <si>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</si>
  <si>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</si>
  <si>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</si>
  <si>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</si>
  <si>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</si>
  <si>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</si>
  <si>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</si>
  <si>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</si>
  <si>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</si>
  <si>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</si>
  <si>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</si>
  <si>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</si>
  <si>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</si>
  <si>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</si>
  <si>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</si>
  <si>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</si>
  <si>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</si>
  <si>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</si>
  <si>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</si>
  <si>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</si>
  <si>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</si>
  <si>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</si>
  <si>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</si>
  <si>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</si>
  <si>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</si>
  <si>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</si>
  <si>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</si>
  <si>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</si>
  <si>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</si>
  <si>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</si>
  <si>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</si>
  <si>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</si>
  <si>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</si>
  <si>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</si>
  <si>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</si>
  <si>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</si>
  <si>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</si>
  <si>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</si>
  <si>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</si>
  <si>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</si>
  <si>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</si>
  <si>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</si>
  <si>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</si>
  <si>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</si>
  <si>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</si>
  <si>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</si>
  <si>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</si>
  <si>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</si>
  <si>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</si>
  <si>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</si>
  <si>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</si>
  <si>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</si>
  <si>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</si>
  <si>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</si>
  <si>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</si>
  <si>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</si>
  <si>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</si>
  <si>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</si>
  <si>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</si>
  <si>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</si>
  <si>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</si>
  <si>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</si>
  <si>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</si>
  <si>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</si>
  <si>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</si>
  <si>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</si>
  <si>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</si>
  <si>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</si>
  <si>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</si>
  <si>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</si>
  <si>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</si>
  <si>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</si>
  <si>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</si>
  <si>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</si>
  <si>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</si>
  <si>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</si>
  <si>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</si>
  <si>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</si>
  <si>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</si>
  <si>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</si>
  <si>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</si>
  <si>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</si>
  <si>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</si>
  <si>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</si>
  <si>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</si>
  <si>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</si>
  <si>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</si>
  <si>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</si>
  <si>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</si>
  <si>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</si>
  <si>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</si>
  <si>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</si>
  <si>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</si>
  <si>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</si>
  <si>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</si>
  <si>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</si>
  <si>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</si>
  <si>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</si>
  <si>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</si>
  <si>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</si>
  <si>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</si>
  <si>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</si>
  <si>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</si>
  <si>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</si>
  <si>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</si>
  <si>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</si>
  <si>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</si>
  <si>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</si>
  <si>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</si>
  <si>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</si>
  <si>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</si>
  <si>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</si>
  <si>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</si>
  <si>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</si>
  <si>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</si>
  <si>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</si>
  <si>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</si>
  <si>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</si>
  <si>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</si>
  <si>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</si>
  <si>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</si>
  <si>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</si>
  <si>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</si>
  <si>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</si>
  <si>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</si>
  <si>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</si>
  <si>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</si>
  <si>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</si>
  <si>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</si>
  <si>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</si>
  <si>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</si>
  <si>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</si>
  <si>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</si>
  <si>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</si>
  <si>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</si>
  <si>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</si>
  <si>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</si>
  <si>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</si>
  <si>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</si>
  <si>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</si>
  <si>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</si>
  <si>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</si>
  <si>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</si>
  <si>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</si>
  <si>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</si>
  <si>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</si>
  <si>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</si>
  <si>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</si>
  <si>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</si>
  <si>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</si>
  <si>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</si>
  <si>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</si>
  <si>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</si>
  <si>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</si>
  <si>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</si>
  <si>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</si>
  <si>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</si>
  <si>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</si>
  <si>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</si>
  <si>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</si>
  <si>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</si>
  <si>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</si>
  <si>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</si>
  <si>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</si>
  <si>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</si>
  <si>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</si>
  <si>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</si>
  <si>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</si>
  <si>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</si>
  <si>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</si>
  <si>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</si>
  <si>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</si>
  <si>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</si>
  <si>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</si>
  <si>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</si>
  <si>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</si>
  <si>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</si>
  <si>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</si>
  <si>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</si>
  <si>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</si>
  <si>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</si>
  <si>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</si>
  <si>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</si>
  <si>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</si>
  <si>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</si>
  <si>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</si>
  <si>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</si>
  <si>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</si>
  <si>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</si>
  <si>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</si>
  <si>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</si>
  <si>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</si>
  <si>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</si>
  <si>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</si>
  <si>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</si>
  <si>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</si>
  <si>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</si>
  <si>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</si>
  <si>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</si>
  <si>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</si>
  <si>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</si>
  <si>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</si>
  <si>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</si>
  <si>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</si>
  <si>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</si>
  <si>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</si>
  <si>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</si>
  <si>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</si>
  <si>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</si>
  <si>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</si>
  <si>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</si>
  <si>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</si>
  <si>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</si>
  <si>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</si>
  <si>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</si>
  <si>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</si>
  <si>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</si>
  <si>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</si>
  <si>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</si>
  <si>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</si>
  <si>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</si>
  <si>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</si>
  <si>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</si>
  <si>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</si>
  <si>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</si>
  <si>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</si>
  <si>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</si>
  <si>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</si>
  <si>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</si>
  <si>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</si>
  <si>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</si>
  <si>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</si>
  <si>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</si>
  <si>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</si>
  <si>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</si>
  <si>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</si>
  <si>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</si>
  <si>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</si>
  <si>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</si>
  <si>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</si>
  <si>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</si>
  <si>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</si>
  <si>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</si>
  <si>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</si>
  <si>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</si>
  <si>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</si>
  <si>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</si>
  <si>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</si>
  <si>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</si>
  <si>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</si>
  <si>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</si>
  <si>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</si>
  <si>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</si>
  <si>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</si>
  <si>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</si>
  <si>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</si>
  <si>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</si>
  <si>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</si>
  <si>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</si>
  <si>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</si>
  <si>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</si>
  <si>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</si>
  <si>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</si>
  <si>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</si>
  <si>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</si>
  <si>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</si>
  <si>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</si>
  <si>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</si>
  <si>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</si>
  <si>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</si>
  <si>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</si>
  <si>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</si>
  <si>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</si>
  <si>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</si>
  <si>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</si>
  <si>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</si>
  <si>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</si>
  <si>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</si>
  <si>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</si>
  <si>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</si>
  <si>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</si>
  <si>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</si>
  <si>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</si>
  <si>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</si>
  <si>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</si>
  <si>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</si>
  <si>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</si>
  <si>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</si>
  <si>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</si>
  <si>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</si>
  <si>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</si>
  <si>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</si>
  <si>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</si>
  <si>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</si>
  <si>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</si>
  <si>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</si>
  <si>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</si>
  <si>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</si>
  <si>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</si>
  <si>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</si>
  <si>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</si>
  <si>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</si>
  <si>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</si>
  <si>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</si>
  <si>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</si>
  <si>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</si>
  <si>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</si>
  <si>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</si>
  <si>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</si>
  <si>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</si>
  <si>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</si>
  <si>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</si>
  <si>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</si>
  <si>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</si>
  <si>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</si>
  <si>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</si>
  <si>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</si>
  <si>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</si>
  <si>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</si>
  <si>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</si>
  <si>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</si>
  <si>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</si>
  <si>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</si>
  <si>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</si>
  <si>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</si>
  <si>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</si>
  <si>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</si>
  <si>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</si>
  <si>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</si>
  <si>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</si>
  <si>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</si>
  <si>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</si>
  <si>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</si>
  <si>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</si>
  <si>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</si>
  <si>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</si>
  <si>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</si>
  <si>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</si>
  <si>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</si>
  <si>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</si>
  <si>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</si>
  <si>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</si>
  <si>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</si>
  <si>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</si>
  <si>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</si>
  <si>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</si>
  <si>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</si>
  <si>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</si>
  <si>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</si>
  <si>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</si>
  <si>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</si>
  <si>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</si>
  <si>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</si>
  <si>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</si>
  <si>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</si>
  <si>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</si>
  <si>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</si>
  <si>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</si>
  <si>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</si>
  <si>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</si>
  <si>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</si>
  <si>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</si>
  <si>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</si>
  <si>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</si>
  <si>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</si>
  <si>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</si>
  <si>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</si>
  <si>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</si>
  <si>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</si>
  <si>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</si>
  <si>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</si>
  <si>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</si>
  <si>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</si>
  <si>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</si>
  <si>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</si>
  <si>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</si>
  <si>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</si>
  <si>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</si>
  <si>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</si>
  <si>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</si>
  <si>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</si>
  <si>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</si>
  <si>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</si>
  <si>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</si>
  <si>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</si>
  <si>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</si>
  <si>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</si>
  <si>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</si>
  <si>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</si>
  <si>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</si>
  <si>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</si>
  <si>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</si>
  <si>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</si>
  <si>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</si>
  <si>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</si>
  <si>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</si>
  <si>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</si>
  <si>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</si>
  <si>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</si>
  <si>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</si>
  <si>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</si>
  <si>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</si>
  <si>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</si>
  <si>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</si>
  <si>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</si>
  <si>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</si>
  <si>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</si>
  <si>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</si>
  <si>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</si>
  <si>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</si>
  <si>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</si>
  <si>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</si>
  <si>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</si>
  <si>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</si>
  <si>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</si>
  <si>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</si>
  <si>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</si>
  <si>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</si>
  <si>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</si>
  <si>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</si>
  <si>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</si>
  <si>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</si>
  <si>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</si>
  <si>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</si>
  <si>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</si>
  <si>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</si>
  <si>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</si>
  <si>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</si>
  <si>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</si>
  <si>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</si>
  <si>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</si>
  <si>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</si>
  <si>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</si>
  <si>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</si>
  <si>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</si>
  <si>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</si>
  <si>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</si>
  <si>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</si>
  <si>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</si>
  <si>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</si>
  <si>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</si>
  <si>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</si>
  <si>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</si>
  <si>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</si>
  <si>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</si>
  <si>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</si>
  <si>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</si>
  <si>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</si>
  <si>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</si>
  <si>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</si>
  <si>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</si>
  <si>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</si>
  <si>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</si>
  <si>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</si>
  <si>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</si>
  <si>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</si>
  <si>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</si>
  <si>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</si>
  <si>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</si>
  <si>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</si>
  <si>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</si>
  <si>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</si>
  <si>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</si>
  <si>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</si>
  <si>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</si>
  <si>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</si>
  <si>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</si>
  <si>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</si>
  <si>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</si>
  <si>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</si>
  <si>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</si>
  <si>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</si>
  <si>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</si>
  <si>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</si>
  <si>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</si>
  <si>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</si>
  <si>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</si>
  <si>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</si>
  <si>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</si>
  <si>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</si>
  <si>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</si>
  <si>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</si>
  <si>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</si>
  <si>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</si>
  <si>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</si>
  <si>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</si>
  <si>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</si>
  <si>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</si>
  <si>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</si>
  <si>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</si>
  <si>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</si>
  <si>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</si>
  <si>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</si>
  <si>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</si>
  <si>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</si>
  <si>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</si>
  <si>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</si>
  <si>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</si>
  <si>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</si>
  <si>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</si>
  <si>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</si>
  <si>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</si>
  <si>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</si>
  <si>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</si>
  <si>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</si>
  <si>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</si>
  <si>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</si>
  <si>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</si>
  <si>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</si>
  <si>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</si>
  <si>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</si>
  <si>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</si>
  <si>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</si>
  <si>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</si>
  <si>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</si>
  <si>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</si>
  <si>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</si>
  <si>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</si>
  <si>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</si>
  <si>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</si>
  <si>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</si>
  <si>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</si>
  <si>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</si>
  <si>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</si>
  <si>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</si>
  <si>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</si>
  <si>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</si>
  <si>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</si>
  <si>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</si>
  <si>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</si>
  <si>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</si>
  <si>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</si>
  <si>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</si>
  <si>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</si>
  <si>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</si>
  <si>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</si>
  <si>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</si>
  <si>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</si>
  <si>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</si>
  <si>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</si>
  <si>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</si>
  <si>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</si>
  <si>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</si>
  <si>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</si>
  <si>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</si>
  <si>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</si>
  <si>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</si>
  <si>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</si>
  <si>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</si>
  <si>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</si>
  <si>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</si>
  <si>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</si>
  <si>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</si>
  <si>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</si>
  <si>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</si>
  <si>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</si>
  <si>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</si>
  <si>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</si>
  <si>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</si>
  <si>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</si>
  <si>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</si>
  <si>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</si>
  <si>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</si>
  <si>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</si>
  <si>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</si>
  <si>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</si>
  <si>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</si>
  <si>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</si>
  <si>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</si>
  <si>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</si>
  <si>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</si>
  <si>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</si>
  <si>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</si>
  <si>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</si>
  <si>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</si>
  <si>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</si>
  <si>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</si>
  <si>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</si>
  <si>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</si>
  <si>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</si>
  <si>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</si>
  <si>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</si>
  <si>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</si>
  <si>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</si>
  <si>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</si>
  <si>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</si>
  <si>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</si>
  <si>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</si>
  <si>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</si>
  <si>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</si>
  <si>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</si>
  <si>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</si>
  <si>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</si>
  <si>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</si>
  <si>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</si>
  <si>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</si>
  <si>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</si>
  <si>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</si>
  <si>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</si>
  <si>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</si>
  <si>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</si>
  <si>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</si>
  <si>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</si>
  <si>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</si>
  <si>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</si>
  <si>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</si>
  <si>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</si>
  <si>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</si>
  <si>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</si>
  <si>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</si>
  <si>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</si>
  <si>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</si>
  <si>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</si>
  <si>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</si>
  <si>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</si>
  <si>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</si>
  <si>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</si>
  <si>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</si>
  <si>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</si>
  <si>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</si>
  <si>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</si>
  <si>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</si>
  <si>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</si>
  <si>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</si>
  <si>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</si>
  <si>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</si>
  <si>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</si>
  <si>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</si>
  <si>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</si>
  <si>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</si>
  <si>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</si>
  <si>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</si>
  <si>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</si>
  <si>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</si>
  <si>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</si>
  <si>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</si>
  <si>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</si>
  <si>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</si>
  <si>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</si>
  <si>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</si>
  <si>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</si>
  <si>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</si>
  <si>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</si>
  <si>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</si>
  <si>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</si>
  <si>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</si>
  <si>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</si>
  <si>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</si>
  <si>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</si>
  <si>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</si>
  <si>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</si>
  <si>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</si>
  <si>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</si>
  <si>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</si>
  <si>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</si>
  <si>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</si>
  <si>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</si>
  <si>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</si>
  <si>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</si>
  <si>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</si>
  <si>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</si>
  <si>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</si>
  <si>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</si>
  <si>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</si>
  <si>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</si>
  <si>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</si>
  <si>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</si>
  <si>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</si>
  <si>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</si>
  <si>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</si>
  <si>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</si>
  <si>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</si>
  <si>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</si>
  <si>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</si>
  <si>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</si>
  <si>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</si>
  <si>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</si>
  <si>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</si>
  <si>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</si>
  <si>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</si>
  <si>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</si>
  <si>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</si>
  <si>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</si>
  <si>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</si>
  <si>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</si>
  <si>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</si>
  <si>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</si>
  <si>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</si>
  <si>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</si>
  <si>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</si>
  <si>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</si>
  <si>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</si>
  <si>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</si>
  <si>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</si>
  <si>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</si>
  <si>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</si>
  <si>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</si>
  <si>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</si>
  <si>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</si>
  <si>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</si>
  <si>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</si>
  <si>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</si>
  <si>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</si>
  <si>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</si>
  <si>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</si>
  <si>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</si>
  <si>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</si>
  <si>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</si>
  <si>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</si>
  <si>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</si>
  <si>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</si>
  <si>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</si>
  <si>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</si>
  <si>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</si>
  <si>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</si>
  <si>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</si>
  <si>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</si>
  <si>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</si>
  <si>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</si>
  <si>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</si>
  <si>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</si>
  <si>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</si>
  <si>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</si>
  <si>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</si>
  <si>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</si>
  <si>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</si>
  <si>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</si>
  <si>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</si>
  <si>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</si>
  <si>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</si>
  <si>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</si>
  <si>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</si>
  <si>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</si>
  <si>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</si>
  <si>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</si>
  <si>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</si>
  <si>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</si>
  <si>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</si>
  <si>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</si>
  <si>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</si>
  <si>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</si>
  <si>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</si>
  <si>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</si>
  <si>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</si>
  <si>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</si>
  <si>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</si>
  <si>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</si>
  <si>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</si>
  <si>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</si>
  <si>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</si>
  <si>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</si>
  <si>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</si>
  <si>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</si>
  <si>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</si>
  <si>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</si>
  <si>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</si>
  <si>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</si>
  <si>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</si>
  <si>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</si>
  <si>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</si>
  <si>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</si>
  <si>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</si>
  <si>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</si>
  <si>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</si>
  <si>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</si>
  <si>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</si>
  <si>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</si>
  <si>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</si>
  <si>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</si>
  <si>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</si>
  <si>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</si>
  <si>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</si>
  <si>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</si>
  <si>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</si>
  <si>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</si>
  <si>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</si>
  <si>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</si>
  <si>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</si>
  <si>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</si>
  <si>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</si>
  <si>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</si>
  <si>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</si>
  <si>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</si>
  <si>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</si>
  <si>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</si>
  <si>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</si>
  <si>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</si>
  <si>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</si>
  <si>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</si>
  <si>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</si>
  <si>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</si>
  <si>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</si>
  <si>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</si>
  <si>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</si>
  <si>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</si>
  <si>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</si>
  <si>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</si>
  <si>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</si>
  <si>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</si>
  <si>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</si>
  <si>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</si>
  <si>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</si>
  <si>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</si>
  <si>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</si>
  <si>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</si>
  <si>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</si>
  <si>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</si>
  <si>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</si>
  <si>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</si>
  <si>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</si>
  <si>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</si>
  <si>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</si>
  <si>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</si>
  <si>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</si>
  <si>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</si>
  <si>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</si>
  <si>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</si>
  <si>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</si>
  <si>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</si>
  <si>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</si>
  <si>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</si>
  <si>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</si>
  <si>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</si>
  <si>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</si>
  <si>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</si>
  <si>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</si>
  <si>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</si>
  <si>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</si>
  <si>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</si>
  <si>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</si>
  <si>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</si>
  <si>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</si>
  <si>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</si>
  <si>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</si>
  <si>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</si>
  <si>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</si>
  <si>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</si>
  <si>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</si>
  <si>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</si>
  <si>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</si>
  <si>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</si>
  <si>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</si>
  <si>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</si>
  <si>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</si>
  <si>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</si>
  <si>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</si>
  <si>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</si>
  <si>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</si>
  <si>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</si>
  <si>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</si>
  <si>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</si>
  <si>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</si>
  <si>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</si>
  <si>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</si>
  <si>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</si>
  <si>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</si>
  <si>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</si>
  <si>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</si>
  <si>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</si>
  <si>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</si>
  <si>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</si>
  <si>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</si>
  <si>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</si>
  <si>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</si>
  <si>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</si>
  <si>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</si>
  <si>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</si>
  <si>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</si>
  <si>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</si>
  <si>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</si>
  <si>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</si>
  <si>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</si>
  <si>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</si>
  <si>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</si>
  <si>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</si>
  <si>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</si>
  <si>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</si>
  <si>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</si>
  <si>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</si>
  <si>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</si>
  <si>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</si>
  <si>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</si>
  <si>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</si>
  <si>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</si>
  <si>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</si>
  <si>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</si>
  <si>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</si>
  <si>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</si>
  <si>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</si>
  <si>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</si>
  <si>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</si>
  <si>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</si>
  <si>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</si>
  <si>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</si>
  <si>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</si>
  <si>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</si>
  <si>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</si>
  <si>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</si>
  <si>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</si>
  <si>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</si>
  <si>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</si>
  <si>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</si>
  <si>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</si>
  <si>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</si>
  <si>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</si>
  <si>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</si>
  <si>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</si>
  <si>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</si>
  <si>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</si>
  <si>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</si>
  <si>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</si>
  <si>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</si>
  <si>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</si>
  <si>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</si>
  <si>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</si>
  <si>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</si>
  <si>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</si>
  <si>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</si>
  <si>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</si>
  <si>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</si>
  <si>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</si>
  <si>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</si>
  <si>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</si>
  <si>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</si>
  <si>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</si>
  <si>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</si>
  <si>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</si>
  <si>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</si>
  <si>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</si>
  <si>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</si>
  <si>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</si>
  <si>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</si>
  <si>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</si>
  <si>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</si>
  <si>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</si>
  <si>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</si>
  <si>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</si>
  <si>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</si>
  <si>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</si>
  <si>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</si>
  <si>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</si>
  <si>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</si>
  <si>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</si>
  <si>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</si>
  <si>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</si>
  <si>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</si>
  <si>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</si>
  <si>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</si>
  <si>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</si>
  <si>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</si>
  <si>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</si>
  <si>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</si>
  <si>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</si>
  <si>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</si>
  <si>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</si>
  <si>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</si>
  <si>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</si>
  <si>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</si>
  <si>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</si>
  <si>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</si>
  <si>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</si>
  <si>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</si>
  <si>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</si>
  <si>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</si>
  <si>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</si>
  <si>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</si>
  <si>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</si>
  <si>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</si>
  <si>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</si>
  <si>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</si>
  <si>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</si>
  <si>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</si>
  <si>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</si>
  <si>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</si>
  <si>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</si>
  <si>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</si>
  <si>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</si>
  <si>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</si>
  <si>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</si>
  <si>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</si>
  <si>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</si>
  <si>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</si>
  <si>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</si>
  <si>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</si>
  <si>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</si>
  <si>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</si>
  <si>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</si>
  <si>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</si>
  <si>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</si>
  <si>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</si>
  <si>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</si>
  <si>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</si>
  <si>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</si>
  <si>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</si>
  <si>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</si>
  <si>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</si>
  <si>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</si>
  <si>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</si>
  <si>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</si>
  <si>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</si>
  <si>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</si>
  <si>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</si>
  <si>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</si>
  <si>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</si>
  <si>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</si>
  <si>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</si>
  <si>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</si>
  <si>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</si>
  <si>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</si>
  <si>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</si>
  <si>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</si>
  <si>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</si>
  <si>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</si>
  <si>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</si>
  <si>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</si>
  <si>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</si>
  <si>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</si>
  <si>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</si>
  <si>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</si>
  <si>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</si>
  <si>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</si>
  <si>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</si>
  <si>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</si>
  <si>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</si>
  <si>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</si>
  <si>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</si>
  <si>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</si>
  <si>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</si>
  <si>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</si>
  <si>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</si>
  <si>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</si>
  <si>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</si>
  <si>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</si>
  <si>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</si>
  <si>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</si>
  <si>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</si>
  <si>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</si>
  <si>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</si>
  <si>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</si>
  <si>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</si>
  <si>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</si>
  <si>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</si>
  <si>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</si>
  <si>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</si>
  <si>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</si>
  <si>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</si>
  <si>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</si>
  <si>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</si>
  <si>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</si>
  <si>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</si>
  <si>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</si>
  <si>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</si>
  <si>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</si>
  <si>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</si>
  <si>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</si>
  <si>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</si>
  <si>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</si>
  <si>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</si>
  <si>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</si>
  <si>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</si>
  <si>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</si>
  <si>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</si>
  <si>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</si>
  <si>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</si>
  <si>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</si>
  <si>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</si>
  <si>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</si>
  <si>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</si>
  <si>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</si>
  <si>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</si>
  <si>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</si>
  <si>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</si>
  <si>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</si>
  <si>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</si>
  <si>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</si>
  <si>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</si>
  <si>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</si>
  <si>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</si>
  <si>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</si>
  <si>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</si>
  <si>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</si>
  <si>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</si>
  <si>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</si>
  <si>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</si>
  <si>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</si>
  <si>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</si>
  <si>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</si>
  <si>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</si>
  <si>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</si>
  <si>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</si>
  <si>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</si>
  <si>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</si>
  <si>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</si>
  <si>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</si>
  <si>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</si>
  <si>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</si>
  <si>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</si>
  <si>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</si>
  <si>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</si>
  <si>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</si>
  <si>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</si>
  <si>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</si>
  <si>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</si>
  <si>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</si>
  <si>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</si>
  <si>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</si>
  <si>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</si>
  <si>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</si>
  <si>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</si>
  <si>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</si>
  <si>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</si>
  <si>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</si>
  <si>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</si>
  <si>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</si>
  <si>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</si>
  <si>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</si>
  <si>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</si>
  <si>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</si>
  <si>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</si>
  <si>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</si>
  <si>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</si>
  <si>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</si>
  <si>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</si>
  <si>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</si>
  <si>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</si>
  <si>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</si>
  <si>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</si>
  <si>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</si>
  <si>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</si>
  <si>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</si>
  <si>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</si>
  <si>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</si>
  <si>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</si>
  <si>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</si>
  <si>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</si>
  <si>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</si>
  <si>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</si>
  <si>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</si>
  <si>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</si>
  <si>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</si>
  <si>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</si>
  <si>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</si>
  <si>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</si>
  <si>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</si>
  <si>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</si>
  <si>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</si>
  <si>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</si>
  <si>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</si>
  <si>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</si>
  <si>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</si>
  <si>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</si>
  <si>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</si>
  <si>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</si>
  <si>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</si>
  <si>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</si>
  <si>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</si>
  <si>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</si>
  <si>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</si>
  <si>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</si>
  <si>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</si>
  <si>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</si>
  <si>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</si>
  <si>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</si>
  <si>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</si>
  <si>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</si>
  <si>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</si>
  <si>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</si>
  <si>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</si>
  <si>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</si>
  <si>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</si>
  <si>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</si>
  <si>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</si>
  <si>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</si>
  <si>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</si>
  <si>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</si>
  <si>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</si>
  <si>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</si>
  <si>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</si>
  <si>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</si>
  <si>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</si>
  <si>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</si>
  <si>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</si>
  <si>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</si>
  <si>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</si>
  <si>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</si>
  <si>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</si>
  <si>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</si>
  <si>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</si>
  <si>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</si>
  <si>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</si>
  <si>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</si>
  <si>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</si>
  <si>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</si>
  <si>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</si>
  <si>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</si>
  <si>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</si>
  <si>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</si>
  <si>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</si>
  <si>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</si>
  <si>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</si>
  <si>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</si>
  <si>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</si>
  <si>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</si>
  <si>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</si>
  <si>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</si>
  <si>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</si>
  <si>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</si>
  <si>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</si>
  <si>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</si>
  <si>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</si>
  <si>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</si>
  <si>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</si>
  <si>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</si>
  <si>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</si>
  <si>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</si>
  <si>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</si>
  <si>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</si>
  <si>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</si>
  <si>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</si>
  <si>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</si>
  <si>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</si>
  <si>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</si>
  <si>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</si>
  <si>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</si>
  <si>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</si>
  <si>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</si>
  <si>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</si>
  <si>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</si>
  <si>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</si>
  <si>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</si>
  <si>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</si>
  <si>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</si>
  <si>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</si>
  <si>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</si>
  <si>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</si>
  <si>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</si>
  <si>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</si>
  <si>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</si>
  <si>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</si>
  <si>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</si>
  <si>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</si>
  <si>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</si>
  <si>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</si>
  <si>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</si>
  <si>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</si>
  <si>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</si>
  <si>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</si>
  <si>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</si>
  <si>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</si>
  <si>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</si>
  <si>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</si>
  <si>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</si>
  <si>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</si>
  <si>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</si>
  <si>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</si>
  <si>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</si>
  <si>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</si>
  <si>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</si>
  <si>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</si>
  <si>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</si>
  <si>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</si>
  <si>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</si>
  <si>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</si>
  <si>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</si>
  <si>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</si>
  <si>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</si>
  <si>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</si>
  <si>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</si>
  <si>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</si>
  <si>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</si>
  <si>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</si>
  <si>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</si>
  <si>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</si>
  <si>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</si>
  <si>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</si>
  <si>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</si>
  <si>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</si>
  <si>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</si>
  <si>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</si>
  <si>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</si>
  <si>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</si>
  <si>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</si>
  <si>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</si>
  <si>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</si>
  <si>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</si>
  <si>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</si>
  <si>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</si>
  <si>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</si>
  <si>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</si>
  <si>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</si>
  <si>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</si>
  <si>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</si>
  <si>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</si>
  <si>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</si>
  <si>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</si>
  <si>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</si>
  <si>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</si>
  <si>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</si>
  <si>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</si>
  <si>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</si>
  <si>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</si>
  <si>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</si>
  <si>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</si>
  <si>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</si>
  <si>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</si>
  <si>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</si>
  <si>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</si>
  <si>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</si>
  <si>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</si>
  <si>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</si>
  <si>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</si>
  <si>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</si>
  <si>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</si>
  <si>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</si>
  <si>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</si>
  <si>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</si>
  <si>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</si>
  <si>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</si>
  <si>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</si>
  <si>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</si>
  <si>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</si>
  <si>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</si>
  <si>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</si>
  <si>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</si>
  <si>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</si>
  <si>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</si>
  <si>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</si>
  <si>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</si>
  <si>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</si>
  <si>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</si>
  <si>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</si>
  <si>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</si>
  <si>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</si>
  <si>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</si>
  <si>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</si>
  <si>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</si>
  <si>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</si>
  <si>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</si>
  <si>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</si>
  <si>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</si>
  <si>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</si>
  <si>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</si>
  <si>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</si>
  <si>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</si>
  <si>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</si>
  <si>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</si>
  <si>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</si>
  <si>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</si>
  <si>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</si>
  <si>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</si>
  <si>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</si>
  <si>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</si>
  <si>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</si>
  <si>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</si>
  <si>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</si>
  <si>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</si>
  <si>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</si>
  <si>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</si>
  <si>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</si>
  <si>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</si>
  <si>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</si>
  <si>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</si>
  <si>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</si>
  <si>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</si>
  <si>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</si>
  <si>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</si>
  <si>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</si>
  <si>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</si>
  <si>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</si>
  <si>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</si>
  <si>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</si>
  <si>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</si>
  <si>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</si>
  <si>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</si>
  <si>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</si>
  <si>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</si>
  <si>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</si>
  <si>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</si>
  <si>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</si>
  <si>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</si>
  <si>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</si>
  <si>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</si>
  <si>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</si>
  <si>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</si>
  <si>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</si>
  <si>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</si>
  <si>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</si>
  <si>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</si>
  <si>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</si>
  <si>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</si>
  <si>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</si>
  <si>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</si>
  <si>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</si>
  <si>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</si>
  <si>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</si>
  <si>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</si>
  <si>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</si>
  <si>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</si>
  <si>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</si>
  <si>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</si>
  <si>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</si>
  <si>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</si>
  <si>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</si>
  <si>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</si>
  <si>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</si>
  <si>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</si>
  <si>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</si>
  <si>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</si>
  <si>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</si>
  <si>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</si>
  <si>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</si>
  <si>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</si>
  <si>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</si>
  <si>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</si>
  <si>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</si>
  <si>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</si>
  <si>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</si>
  <si>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</si>
  <si>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</si>
  <si>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</si>
  <si>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</si>
  <si>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</si>
  <si>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</si>
  <si>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</si>
  <si>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</si>
  <si>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</si>
  <si>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</si>
  <si>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</si>
  <si>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</si>
  <si>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</si>
  <si>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</si>
  <si>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</si>
  <si>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</si>
  <si>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</si>
  <si>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</si>
  <si>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</si>
  <si>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</si>
  <si>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</si>
  <si>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</si>
  <si>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</si>
  <si>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</si>
  <si>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</si>
  <si>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</si>
  <si>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</si>
  <si>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</si>
  <si>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</si>
  <si>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</si>
  <si>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</si>
  <si>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</si>
  <si>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</si>
  <si>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</si>
  <si>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</si>
  <si>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</si>
  <si>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</si>
  <si>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</si>
  <si>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</si>
  <si>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</si>
  <si>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</si>
  <si>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</si>
  <si>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</si>
  <si>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</si>
  <si>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</si>
  <si>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</si>
  <si>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</si>
  <si>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</si>
  <si>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</si>
  <si>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</si>
  <si>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</si>
  <si>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</si>
  <si>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</si>
  <si>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</si>
  <si>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</si>
  <si>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</si>
  <si>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</si>
  <si>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</si>
  <si>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</si>
  <si>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</si>
  <si>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</si>
  <si>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</si>
  <si>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</si>
  <si>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</si>
  <si>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</si>
  <si>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</si>
  <si>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</si>
  <si>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</si>
  <si>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</si>
  <si>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</si>
  <si>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</si>
  <si>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</si>
  <si>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</si>
  <si>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</si>
  <si>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</si>
  <si>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</si>
  <si>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</si>
  <si>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</si>
  <si>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</si>
  <si>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</si>
  <si>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</si>
  <si>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</si>
  <si>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</si>
  <si>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</si>
  <si>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</si>
  <si>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</si>
  <si>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</si>
  <si>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</si>
  <si>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</si>
  <si>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</si>
  <si>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</si>
  <si>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</si>
  <si>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</si>
  <si>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</si>
  <si>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</si>
  <si>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</si>
  <si>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</si>
  <si>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</si>
  <si>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</si>
  <si>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</si>
  <si>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</si>
  <si>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</si>
  <si>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</si>
  <si>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</si>
  <si>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</si>
  <si>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</si>
  <si>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</si>
  <si>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</si>
  <si>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</si>
  <si>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</si>
  <si>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</si>
  <si>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</si>
  <si>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</si>
  <si>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</si>
  <si>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</si>
  <si>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</si>
  <si>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</si>
  <si>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</si>
  <si>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</si>
  <si>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</si>
  <si>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</si>
  <si>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</si>
  <si>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</si>
  <si>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</si>
  <si>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</si>
  <si>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</si>
  <si>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</si>
  <si>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</si>
  <si>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</si>
  <si>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</si>
  <si>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</si>
  <si>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</si>
  <si>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</si>
  <si>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</si>
  <si>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</si>
  <si>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</si>
  <si>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</si>
  <si>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</si>
  <si>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</si>
  <si>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</si>
  <si>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</si>
  <si>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</si>
  <si>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</si>
  <si>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</si>
  <si>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</si>
  <si>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</si>
  <si>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</si>
  <si>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</si>
  <si>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</si>
  <si>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</si>
  <si>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</si>
  <si>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</si>
  <si>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</si>
  <si>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</si>
  <si>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</si>
  <si>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</si>
  <si>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</si>
  <si>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</si>
  <si>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</si>
  <si>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</si>
  <si>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</si>
  <si>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</si>
  <si>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</si>
  <si>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</si>
  <si>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</si>
  <si>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</si>
  <si>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</si>
  <si>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</si>
  <si>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</si>
  <si>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</si>
  <si>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</si>
  <si>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</si>
  <si>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</si>
  <si>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</si>
  <si>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</si>
  <si>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</si>
  <si>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</si>
  <si>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</si>
  <si>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</si>
  <si>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</si>
  <si>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</si>
  <si>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</si>
  <si>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</si>
  <si>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</si>
  <si>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</si>
  <si>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</si>
  <si>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</si>
  <si>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</si>
  <si>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</si>
  <si>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</si>
  <si>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</si>
  <si>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</si>
  <si>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</si>
  <si>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</si>
  <si>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</si>
  <si>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</si>
  <si>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</si>
  <si>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</si>
  <si>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</si>
  <si>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</si>
  <si>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</si>
  <si>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</si>
  <si>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</si>
  <si>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</si>
  <si>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</si>
  <si>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</si>
  <si>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</si>
  <si>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</si>
  <si>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</si>
  <si>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</si>
  <si>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</si>
  <si>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</si>
  <si>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</si>
  <si>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</si>
  <si>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</si>
  <si>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</si>
  <si>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</si>
  <si>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</si>
  <si>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</si>
  <si>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</si>
  <si>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</si>
  <si>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</si>
  <si>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</si>
  <si>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</si>
  <si>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</si>
  <si>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</si>
  <si>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</si>
  <si>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</si>
  <si>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</si>
  <si>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</si>
  <si>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</si>
  <si>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</si>
  <si>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</si>
  <si>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</si>
  <si>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</si>
  <si>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</si>
  <si>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</si>
  <si>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</si>
  <si>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</si>
  <si>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</si>
  <si>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</si>
  <si>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</si>
  <si>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</si>
  <si>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</si>
  <si>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</si>
  <si>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</si>
  <si>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</si>
  <si>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</si>
  <si>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</si>
  <si>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</si>
  <si>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</si>
  <si>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</si>
  <si>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</si>
  <si>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</si>
  <si>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</si>
  <si>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</si>
  <si>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</si>
  <si>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</si>
  <si>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</si>
  <si>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</si>
  <si>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</si>
  <si>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</si>
  <si>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</si>
  <si>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</si>
  <si>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</si>
  <si>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</si>
  <si>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</si>
  <si>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</si>
  <si>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</si>
  <si>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</si>
  <si>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</si>
  <si>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</si>
  <si>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</si>
  <si>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</si>
  <si>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</si>
  <si>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</si>
  <si>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</si>
  <si>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</si>
  <si>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</si>
  <si>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</si>
  <si>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</si>
  <si>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</si>
  <si>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</si>
  <si>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</si>
  <si>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</si>
  <si>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</si>
  <si>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</si>
  <si>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</si>
  <si>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</si>
  <si>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</si>
  <si>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</si>
  <si>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</si>
  <si>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</si>
  <si>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</si>
  <si>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</si>
  <si>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</si>
  <si>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</si>
  <si>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</si>
  <si>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</si>
  <si>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</si>
  <si>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</si>
  <si>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</si>
  <si>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</si>
  <si>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</si>
  <si>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</si>
  <si>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</si>
  <si>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</si>
  <si>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</si>
  <si>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</si>
  <si>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</si>
  <si>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</si>
  <si>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</si>
  <si>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</si>
  <si>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</si>
  <si>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</si>
  <si>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</si>
  <si>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</si>
  <si>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</si>
  <si>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</si>
  <si>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</si>
  <si>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</si>
  <si>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</si>
  <si>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</si>
  <si>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</si>
  <si>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</si>
  <si>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</si>
  <si>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</si>
  <si>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</si>
  <si>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</si>
  <si>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</si>
  <si>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</si>
  <si>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</si>
  <si>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</si>
  <si>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</si>
  <si>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</si>
  <si>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</si>
  <si>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</si>
  <si>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</si>
  <si>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</si>
  <si>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</si>
  <si>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</si>
  <si>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</si>
  <si>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</si>
  <si>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</si>
  <si>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</si>
  <si>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</si>
  <si>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</si>
  <si>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</si>
  <si>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</si>
  <si>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</si>
  <si>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</si>
  <si>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</si>
  <si>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</si>
  <si>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</si>
  <si>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</si>
  <si>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</si>
  <si>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</si>
  <si>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</si>
  <si>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</si>
  <si>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</si>
  <si>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</si>
  <si>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</si>
  <si>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</si>
  <si>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</si>
  <si>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</si>
  <si>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</si>
  <si>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</si>
  <si>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</si>
  <si>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</si>
  <si>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</si>
  <si>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</si>
  <si>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</si>
  <si>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</si>
  <si>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</si>
  <si>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</si>
  <si>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</si>
  <si>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</si>
  <si>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</si>
  <si>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</si>
  <si>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</si>
  <si>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</si>
  <si>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</si>
  <si>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</si>
  <si>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</si>
  <si>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</si>
  <si>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</si>
  <si>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</si>
  <si>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</si>
  <si>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</si>
  <si>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</si>
  <si>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</si>
  <si>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</si>
  <si>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</si>
  <si>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</si>
  <si>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</si>
  <si>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</si>
  <si>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</si>
  <si>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</si>
  <si>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</si>
  <si>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</si>
  <si>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</si>
  <si>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</si>
  <si>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</si>
  <si>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</si>
  <si>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</si>
  <si>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</si>
  <si>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</si>
  <si>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</si>
  <si>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</si>
  <si>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</si>
  <si>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</si>
  <si>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</si>
  <si>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</si>
  <si>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</si>
  <si>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</si>
  <si>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</si>
  <si>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</si>
  <si>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</si>
  <si>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</si>
  <si>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</si>
  <si>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</si>
  <si>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</si>
  <si>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</si>
  <si>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</si>
  <si>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</si>
  <si>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</si>
  <si>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</si>
  <si>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</si>
  <si>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</si>
  <si>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</si>
  <si>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</si>
  <si>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</si>
  <si>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</si>
  <si>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</si>
  <si>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</si>
  <si>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</si>
  <si>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</si>
  <si>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</si>
  <si>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</si>
  <si>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</si>
  <si>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</si>
  <si>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</si>
  <si>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</si>
  <si>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</si>
  <si>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</si>
  <si>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</si>
  <si>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</si>
  <si>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</si>
  <si>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</si>
  <si>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</si>
  <si>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</si>
  <si>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</si>
  <si>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</si>
  <si>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</si>
  <si>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</si>
  <si>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</si>
  <si>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</si>
  <si>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</si>
  <si>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</si>
  <si>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</si>
  <si>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</si>
  <si>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</si>
  <si>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</si>
  <si>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</si>
  <si>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</si>
  <si>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</si>
  <si>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</si>
  <si>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</si>
  <si>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</si>
  <si>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</si>
  <si>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</si>
  <si>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</si>
  <si>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</si>
  <si>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</si>
  <si>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</si>
  <si>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</si>
  <si>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</si>
  <si>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</si>
  <si>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</si>
  <si>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</si>
  <si>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</si>
  <si>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</si>
  <si>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</si>
  <si>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</si>
  <si>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</si>
  <si>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</si>
  <si>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</si>
  <si>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</si>
  <si>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</si>
  <si>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</si>
  <si>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</si>
  <si>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</si>
  <si>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</si>
  <si>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</si>
  <si>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</si>
  <si>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</si>
  <si>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</si>
  <si>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</si>
  <si>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</si>
  <si>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</si>
  <si>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</si>
  <si>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</si>
  <si>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</si>
  <si>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</si>
  <si>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</si>
  <si>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</si>
  <si>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</si>
  <si>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</si>
  <si>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</si>
  <si>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</si>
  <si>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</si>
  <si>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</si>
  <si>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</si>
  <si>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</si>
  <si>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</si>
  <si>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</si>
  <si>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</si>
  <si>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</si>
  <si>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</si>
  <si>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</si>
  <si>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</si>
  <si>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</si>
  <si>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</si>
  <si>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</si>
  <si>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</si>
  <si>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</si>
  <si>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</si>
  <si>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</si>
  <si>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</si>
  <si>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</si>
  <si>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</si>
  <si>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</si>
  <si>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</si>
  <si>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</si>
  <si>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</si>
  <si>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</si>
  <si>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</si>
  <si>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</si>
  <si>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</si>
  <si>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</si>
  <si>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</si>
  <si>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</si>
  <si>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</si>
  <si>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</si>
  <si>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</si>
  <si>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</si>
  <si>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</si>
  <si>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</si>
  <si>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</si>
  <si>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</si>
  <si>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</si>
  <si>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</si>
  <si>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</si>
  <si>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</si>
  <si>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</si>
  <si>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</si>
  <si>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</si>
  <si>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</si>
  <si>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</si>
  <si>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</si>
  <si>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</si>
  <si>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</si>
  <si>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</si>
  <si>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</si>
  <si>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</si>
  <si>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</si>
  <si>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</si>
  <si>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</si>
  <si>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</si>
  <si>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</si>
  <si>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</si>
  <si>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</si>
  <si>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</si>
  <si>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</si>
  <si>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</si>
  <si>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</si>
  <si>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</si>
  <si>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</si>
  <si>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</si>
  <si>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</si>
  <si>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</si>
  <si>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</si>
  <si>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</si>
  <si>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</si>
  <si>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</si>
  <si>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</si>
  <si>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</si>
  <si>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</si>
  <si>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</si>
  <si>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</si>
  <si>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</si>
  <si>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</si>
  <si>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</si>
  <si>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</si>
  <si>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</si>
  <si>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</si>
  <si>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</si>
  <si>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</si>
  <si>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</si>
  <si>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</si>
  <si>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</si>
  <si>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</si>
  <si>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</si>
  <si>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</si>
  <si>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</si>
  <si>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</si>
  <si>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</si>
  <si>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</si>
  <si>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</si>
  <si>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</si>
  <si>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</si>
  <si>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</si>
  <si>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</si>
  <si>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</si>
  <si>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</si>
  <si>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</si>
  <si>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</si>
  <si>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</si>
  <si>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</si>
  <si>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</si>
  <si>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</si>
  <si>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</si>
  <si>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</si>
  <si>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</si>
  <si>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</si>
  <si>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</si>
  <si>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</si>
  <si>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</si>
  <si>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</si>
  <si>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</si>
  <si>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</si>
  <si>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</si>
  <si>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</si>
  <si>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</si>
  <si>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</si>
  <si>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</si>
  <si>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</si>
  <si>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</si>
  <si>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</si>
  <si>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</si>
  <si>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</si>
  <si>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</si>
  <si>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</si>
  <si>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</si>
  <si>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</si>
  <si>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</si>
  <si>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</si>
  <si>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</si>
  <si>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</si>
  <si>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</si>
  <si>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</si>
  <si>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</si>
  <si>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</si>
  <si>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</si>
  <si>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</si>
  <si>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</si>
  <si>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</si>
  <si>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</si>
  <si>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</si>
  <si>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</si>
  <si>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</si>
  <si>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</si>
  <si>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</si>
  <si>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</si>
  <si>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</si>
  <si>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</si>
  <si>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</si>
  <si>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</si>
  <si>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</si>
  <si>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</si>
  <si>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</si>
  <si>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</si>
  <si>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</si>
  <si>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</si>
  <si>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</si>
  <si>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</si>
  <si>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</si>
  <si>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</si>
  <si>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</si>
  <si>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</si>
  <si>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</si>
  <si>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</si>
  <si>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</si>
  <si>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</si>
  <si>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</si>
  <si>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</si>
  <si>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</si>
  <si>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</si>
  <si>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</si>
  <si>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</si>
  <si>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</si>
  <si>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</si>
  <si>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</si>
  <si>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</si>
  <si>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</si>
  <si>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</si>
  <si>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</si>
  <si>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</si>
  <si>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</si>
  <si>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</si>
  <si>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</si>
  <si>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</si>
  <si>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</si>
  <si>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</si>
  <si>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</si>
  <si>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</si>
  <si>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</si>
  <si>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</si>
  <si>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</si>
  <si>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</si>
  <si>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</si>
  <si>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</si>
  <si>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</si>
  <si>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</si>
  <si>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</si>
  <si>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</si>
  <si>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</si>
  <si>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</si>
  <si>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</si>
  <si>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</si>
  <si>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</si>
  <si>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</si>
  <si>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</si>
  <si>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</si>
  <si>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</si>
  <si>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</si>
  <si>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</si>
  <si>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</si>
  <si>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</si>
  <si>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</si>
  <si>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</si>
  <si>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</si>
  <si>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</si>
  <si>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</si>
  <si>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</si>
  <si>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</si>
  <si>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</si>
  <si>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</si>
  <si>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</si>
  <si>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</si>
  <si>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</si>
  <si>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</si>
  <si>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</si>
  <si>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</si>
  <si>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</si>
  <si>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</si>
  <si>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</si>
  <si>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</si>
  <si>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</si>
  <si>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</si>
  <si>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</si>
  <si>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</si>
  <si>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</si>
  <si>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</si>
  <si>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</si>
  <si>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</si>
  <si>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</si>
  <si>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</si>
  <si>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</si>
  <si>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</si>
  <si>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</si>
  <si>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</si>
  <si>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</si>
  <si>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</si>
  <si>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</si>
  <si>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</si>
  <si>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</si>
  <si>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</si>
  <si>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</si>
  <si>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</si>
  <si>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</si>
  <si>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</si>
  <si>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</si>
  <si>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</si>
  <si>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</si>
  <si>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</si>
  <si>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</si>
  <si>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</si>
  <si>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</si>
  <si>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</si>
  <si>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</si>
  <si>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</si>
  <si>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</si>
  <si>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</si>
  <si>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</si>
  <si>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</si>
  <si>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</si>
  <si>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</si>
  <si>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</si>
  <si>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</si>
  <si>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</si>
  <si>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</si>
  <si>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</si>
  <si>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</si>
  <si>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</si>
  <si>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</si>
  <si>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</si>
  <si>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</si>
  <si>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</si>
  <si>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</si>
  <si>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</si>
  <si>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</si>
  <si>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</si>
  <si>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</si>
  <si>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</si>
  <si>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</si>
  <si>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</si>
  <si>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</si>
  <si>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</si>
  <si>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</si>
  <si>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</si>
  <si>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</si>
  <si>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</si>
  <si>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</si>
  <si>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</si>
  <si>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</si>
  <si>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</si>
  <si>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</si>
  <si>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</si>
  <si>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</si>
  <si>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</si>
  <si>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</si>
  <si>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</si>
  <si>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</si>
  <si>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</si>
  <si>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</si>
  <si>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</si>
  <si>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</si>
  <si>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</si>
  <si>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</si>
  <si>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</si>
  <si>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</si>
  <si>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</si>
  <si>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</si>
  <si>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</si>
  <si>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</si>
  <si>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</si>
  <si>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</si>
  <si>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</si>
  <si>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</si>
  <si>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</si>
  <si>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</si>
  <si>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</si>
  <si>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</si>
  <si>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</si>
  <si>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</si>
  <si>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</si>
  <si>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</si>
  <si>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</si>
  <si>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</si>
  <si>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</si>
  <si>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</si>
  <si>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</si>
  <si>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</si>
  <si>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</si>
  <si>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</si>
  <si>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</si>
  <si>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</si>
  <si>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</si>
  <si>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</si>
  <si>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</si>
  <si>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</si>
  <si>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</si>
  <si>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</si>
  <si>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</si>
  <si>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</si>
  <si>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</si>
  <si>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</si>
  <si>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</si>
  <si>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</si>
  <si>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</si>
  <si>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</si>
  <si>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</si>
  <si>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</si>
  <si>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</si>
  <si>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</si>
  <si>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</si>
  <si>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</si>
  <si>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</si>
  <si>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</si>
  <si>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</si>
  <si>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</si>
  <si>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</si>
  <si>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</si>
  <si>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</si>
  <si>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</si>
  <si>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</si>
  <si>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</si>
  <si>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</si>
  <si>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</si>
  <si>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</si>
  <si>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</si>
  <si>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</si>
  <si>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</si>
  <si>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</si>
  <si>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</si>
  <si>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</si>
  <si>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</si>
  <si>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</si>
  <si>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</si>
  <si>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</si>
  <si>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</si>
  <si>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</si>
  <si>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</si>
  <si>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</si>
  <si>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</si>
  <si>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</si>
  <si>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</si>
  <si>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</si>
  <si>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</si>
  <si>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</si>
  <si>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</si>
  <si>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</si>
  <si>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</si>
  <si>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</si>
  <si>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</si>
  <si>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</si>
  <si>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</si>
  <si>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</si>
  <si>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</si>
  <si>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</si>
  <si>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</si>
  <si>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</si>
  <si>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</si>
  <si>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</si>
  <si>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</si>
  <si>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</si>
  <si>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</si>
  <si>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</si>
  <si>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</si>
  <si>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</si>
  <si>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</si>
  <si>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</si>
  <si>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</si>
  <si>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</si>
  <si>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</si>
  <si>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</si>
  <si>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</si>
  <si>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</si>
  <si>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</si>
  <si>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</si>
  <si>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</si>
  <si>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</si>
  <si>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</si>
  <si>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</si>
  <si>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</si>
  <si>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</si>
  <si>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</si>
  <si>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</si>
  <si>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</si>
  <si>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</si>
  <si>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</si>
  <si>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</si>
  <si>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</si>
  <si>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</si>
  <si>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</si>
  <si>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</si>
  <si>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</si>
  <si>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</si>
  <si>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</si>
  <si>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</si>
  <si>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</si>
  <si>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</si>
  <si>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</si>
  <si>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</si>
  <si>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</si>
  <si>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</si>
  <si>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</si>
  <si>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</si>
  <si>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</si>
  <si>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</si>
  <si>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</si>
  <si>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</si>
  <si>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</si>
  <si>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</si>
  <si>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</si>
  <si>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</si>
  <si>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</si>
  <si>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</si>
  <si>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</si>
  <si>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</si>
  <si>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</si>
  <si>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</si>
  <si>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</si>
  <si>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</si>
  <si>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</si>
  <si>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</si>
  <si>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</si>
  <si>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</si>
  <si>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</si>
  <si>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</si>
  <si>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</si>
  <si>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</si>
  <si>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</si>
  <si>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</si>
  <si>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</si>
  <si>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</si>
  <si>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</si>
  <si>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</si>
  <si>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</si>
  <si>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</si>
  <si>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</si>
  <si>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</si>
  <si>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</si>
  <si>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</si>
  <si>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</si>
  <si>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</si>
  <si>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</si>
  <si>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</si>
  <si>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</si>
  <si>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</si>
  <si>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</si>
  <si>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</si>
  <si>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</si>
  <si>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</si>
  <si>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</si>
  <si>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</si>
  <si>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</si>
  <si>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</si>
  <si>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</si>
  <si>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</si>
  <si>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</si>
  <si>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</si>
  <si>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</si>
  <si>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</si>
  <si>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</si>
  <si>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</si>
  <si>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</si>
  <si>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</si>
  <si>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</si>
  <si>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</si>
  <si>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</si>
  <si>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</si>
  <si>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</si>
  <si>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</si>
  <si>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</si>
  <si>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</si>
  <si>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</si>
  <si>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</si>
  <si>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</si>
  <si>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</si>
  <si>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</si>
  <si>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</si>
  <si>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</si>
  <si>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</si>
  <si>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</si>
  <si>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</si>
  <si>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</si>
  <si>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</si>
  <si>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</si>
  <si>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</si>
  <si>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</si>
  <si>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</si>
  <si>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</si>
  <si>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</si>
  <si>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</si>
  <si>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</si>
  <si>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</si>
  <si>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</si>
  <si>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</si>
  <si>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</si>
  <si>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</si>
  <si>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</si>
  <si>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</si>
  <si>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</si>
  <si>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</si>
  <si>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</si>
  <si>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</si>
  <si>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</si>
  <si>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</si>
  <si>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</si>
  <si>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</si>
  <si>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</si>
  <si>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</si>
  <si>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</si>
  <si>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</si>
  <si>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</si>
  <si>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</si>
  <si>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</si>
  <si>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</si>
  <si>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</si>
  <si>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</si>
  <si>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</si>
  <si>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</si>
  <si>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</si>
  <si>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</si>
  <si>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</si>
  <si>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</si>
  <si>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</si>
  <si>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</si>
  <si>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</si>
  <si>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</si>
  <si>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</si>
  <si>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</si>
  <si>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</si>
  <si>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</si>
  <si>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</si>
  <si>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</si>
  <si>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</si>
  <si>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</si>
  <si>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</si>
  <si>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</si>
  <si>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</si>
  <si>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</si>
  <si>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</si>
  <si>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</si>
  <si>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</si>
  <si>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</si>
  <si>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</si>
  <si>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</si>
  <si>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</si>
  <si>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</si>
  <si>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</si>
  <si>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</si>
  <si>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</si>
  <si>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</si>
  <si>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</si>
  <si>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</si>
  <si>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</si>
  <si>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</si>
  <si>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</si>
  <si>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</si>
  <si>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</si>
  <si>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</si>
  <si>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</si>
  <si>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</si>
  <si>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</si>
  <si>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</si>
  <si>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</si>
  <si>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</si>
  <si>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</si>
  <si>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</si>
  <si>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</si>
  <si>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</si>
  <si>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</si>
  <si>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</si>
  <si>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</si>
  <si>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</si>
  <si>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</si>
  <si>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</si>
  <si>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</si>
  <si>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</si>
  <si>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</si>
  <si>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</si>
  <si>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</si>
  <si>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</si>
  <si>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</si>
  <si>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</si>
  <si>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</si>
  <si>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</si>
  <si>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</si>
  <si>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</si>
  <si>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</si>
  <si>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</si>
  <si>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</si>
  <si>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</si>
  <si>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</si>
  <si>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</si>
  <si>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</si>
  <si>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</si>
  <si>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</si>
  <si>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</si>
  <si>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</si>
  <si>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</si>
  <si>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</si>
  <si>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</si>
  <si>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</si>
  <si>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</si>
  <si>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</si>
  <si>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</si>
  <si>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</si>
  <si>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</si>
  <si>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</si>
  <si>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</si>
  <si>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</si>
  <si>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</si>
  <si>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</si>
  <si>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</si>
  <si>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</si>
  <si>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</si>
  <si>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</si>
  <si>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</si>
  <si>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</si>
  <si>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</si>
  <si>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</si>
  <si>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</si>
  <si>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</si>
  <si>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</si>
  <si>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</si>
  <si>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</si>
  <si>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</si>
  <si>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</si>
  <si>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</si>
  <si>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</si>
  <si>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</si>
  <si>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</si>
  <si>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</si>
  <si>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</si>
  <si>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</si>
  <si>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</si>
  <si>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</si>
  <si>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</si>
  <si>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</si>
  <si>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</si>
  <si>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</si>
  <si>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</si>
  <si>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</si>
  <si>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</si>
  <si>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</si>
  <si>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</si>
  <si>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</si>
  <si>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</si>
  <si>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</si>
  <si>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</si>
  <si>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</si>
  <si>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</si>
  <si>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</si>
  <si>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</si>
  <si>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</si>
  <si>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</si>
  <si>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</si>
  <si>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</si>
  <si>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</si>
  <si>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</si>
  <si>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</si>
  <si>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</si>
  <si>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</si>
  <si>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</si>
  <si>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</si>
  <si>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</si>
  <si>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</si>
  <si>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</si>
  <si>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</si>
  <si>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</si>
  <si>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</si>
  <si>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</si>
  <si>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</si>
  <si>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</si>
  <si>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</si>
  <si>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</si>
  <si>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</si>
  <si>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</si>
  <si>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</si>
  <si>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</si>
  <si>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</si>
  <si>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</si>
  <si>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</si>
  <si>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</si>
  <si>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</si>
  <si>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</si>
  <si>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</si>
  <si>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</si>
  <si>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</si>
  <si>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</si>
  <si>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</si>
  <si>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</si>
  <si>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</si>
  <si>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</si>
  <si>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</si>
  <si>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</si>
  <si>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</si>
  <si>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</si>
  <si>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</si>
  <si>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</si>
  <si>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</si>
  <si>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</si>
  <si>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</si>
  <si>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</si>
  <si>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</si>
  <si>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</si>
  <si>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</si>
  <si>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</si>
  <si>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</si>
  <si>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</si>
  <si>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</si>
  <si>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</si>
  <si>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</si>
  <si>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</si>
  <si>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</si>
  <si>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</si>
  <si>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</si>
  <si>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</si>
  <si>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</si>
  <si>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</si>
  <si>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</si>
  <si>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</si>
  <si>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</si>
  <si>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</si>
  <si>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</si>
  <si>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</si>
  <si>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</si>
  <si>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</si>
  <si>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</si>
  <si>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</si>
  <si>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</si>
  <si>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</si>
  <si>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</si>
  <si>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</si>
  <si>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</si>
  <si>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</si>
  <si>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</si>
  <si>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</si>
  <si>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</si>
  <si>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</si>
  <si>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</si>
  <si>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</si>
  <si>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</si>
  <si>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</si>
  <si>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</si>
  <si>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</si>
  <si>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</si>
  <si>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</si>
  <si>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</si>
  <si>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</si>
  <si>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</si>
  <si>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</si>
  <si>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</si>
  <si>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</si>
  <si>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</si>
  <si>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</si>
  <si>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</si>
  <si>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</si>
  <si>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</si>
  <si>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</si>
  <si>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</si>
  <si>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</si>
  <si>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</si>
  <si>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</si>
  <si>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</si>
  <si>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</si>
  <si>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</si>
  <si>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</si>
  <si>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</si>
  <si>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</si>
  <si>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</si>
  <si>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</si>
  <si>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</si>
  <si>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</si>
  <si>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</si>
  <si>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</si>
  <si>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</si>
  <si>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</si>
  <si>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</si>
  <si>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</si>
  <si>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</si>
  <si>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</si>
  <si>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</si>
  <si>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</si>
  <si>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</si>
  <si>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</si>
  <si>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</si>
  <si>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</si>
  <si>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</si>
  <si>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</si>
  <si>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</si>
  <si>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</si>
  <si>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</si>
  <si>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</si>
  <si>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</si>
  <si>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</si>
  <si>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</si>
  <si>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</si>
  <si>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</si>
  <si>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</si>
  <si>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</si>
  <si>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</si>
  <si>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</si>
  <si>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</si>
  <si>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</si>
  <si>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</si>
  <si>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</si>
  <si>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</si>
  <si>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</si>
  <si>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</si>
  <si>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</si>
  <si>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</si>
  <si>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</si>
  <si>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</si>
  <si>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</si>
  <si>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</si>
  <si>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</si>
  <si>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</si>
  <si>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</si>
  <si>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</si>
  <si>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</si>
  <si>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</si>
  <si>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</si>
  <si>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</si>
  <si>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</si>
  <si>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</si>
  <si>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</si>
  <si>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</si>
  <si>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</si>
  <si>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</si>
  <si>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</si>
  <si>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</si>
  <si>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</si>
  <si>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</si>
  <si>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</si>
  <si>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</si>
  <si>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</si>
  <si>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</si>
  <si>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</si>
  <si>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</si>
  <si>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</si>
  <si>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</si>
  <si>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</si>
  <si>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</si>
  <si>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</si>
  <si>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</si>
  <si>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</si>
  <si>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</si>
  <si>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</si>
  <si>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</si>
  <si>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</si>
  <si>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</si>
  <si>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</si>
  <si>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</si>
  <si>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</si>
  <si>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</si>
  <si>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</si>
  <si>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</si>
  <si>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</si>
  <si>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</si>
  <si>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</si>
  <si>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</si>
  <si>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</si>
  <si>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</si>
  <si>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</si>
  <si>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</si>
  <si>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</si>
  <si>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</si>
  <si>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</si>
  <si>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</si>
  <si>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</si>
  <si>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</si>
  <si>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</si>
  <si>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</si>
  <si>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</si>
  <si>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</si>
  <si>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</si>
  <si>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</si>
  <si>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</si>
  <si>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</si>
  <si>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</si>
  <si>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</si>
  <si>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</si>
  <si>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</si>
  <si>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</si>
  <si>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</si>
  <si>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</si>
  <si>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</si>
  <si>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</si>
  <si>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</si>
  <si>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</si>
  <si>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</si>
  <si>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</si>
  <si>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</si>
  <si>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</si>
  <si>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</si>
  <si>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</si>
  <si>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</si>
  <si>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</si>
  <si>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</si>
  <si>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</si>
  <si>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</si>
  <si>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</si>
  <si>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</si>
  <si>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</si>
  <si>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</si>
  <si>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</si>
  <si>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</si>
  <si>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</si>
  <si>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</si>
  <si>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</si>
  <si>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</si>
  <si>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</si>
  <si>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</si>
  <si>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</si>
  <si>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</si>
  <si>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</si>
  <si>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</si>
  <si>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</si>
  <si>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</si>
  <si>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</si>
  <si>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</si>
  <si>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</si>
  <si>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</si>
  <si>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</si>
  <si>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</si>
  <si>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</si>
  <si>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</si>
  <si>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</si>
  <si>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</si>
  <si>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</si>
  <si>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</si>
  <si>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</si>
  <si>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</si>
  <si>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</si>
  <si>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</si>
  <si>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</si>
  <si>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</si>
  <si>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</si>
  <si>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</si>
  <si>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</si>
  <si>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</si>
  <si>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</si>
  <si>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</si>
  <si>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</si>
  <si>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</si>
  <si>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</si>
  <si>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</si>
  <si>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</si>
  <si>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</si>
  <si>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</si>
  <si>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</si>
  <si>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</si>
  <si>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</si>
  <si>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</si>
  <si>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</si>
  <si>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</si>
  <si>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</si>
  <si>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</si>
  <si>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</si>
  <si>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</si>
  <si>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</si>
  <si>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</si>
  <si>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</si>
  <si>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</si>
  <si>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</si>
  <si>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</si>
  <si>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</si>
  <si>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</si>
  <si>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</si>
  <si>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</si>
  <si>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</si>
  <si>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</si>
  <si>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</si>
  <si>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</si>
  <si>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</si>
  <si>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</si>
  <si>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</si>
  <si>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</si>
  <si>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</si>
  <si>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</si>
  <si>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</si>
  <si>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</si>
  <si>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</si>
  <si>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</si>
  <si>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</si>
  <si>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</si>
  <si>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</si>
  <si>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</si>
  <si>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</si>
  <si>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</si>
  <si>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</si>
  <si>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</si>
  <si>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</si>
  <si>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</si>
  <si>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</si>
  <si>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</si>
  <si>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</si>
  <si>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</si>
  <si>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</si>
  <si>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</si>
  <si>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</si>
  <si>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</si>
  <si>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</si>
  <si>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</si>
  <si>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</si>
  <si>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</si>
  <si>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</si>
  <si>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</si>
  <si>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</si>
  <si>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</si>
  <si>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</si>
  <si>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</si>
  <si>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</si>
  <si>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</si>
  <si>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</si>
  <si>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</si>
  <si>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</si>
  <si>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</si>
  <si>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</si>
  <si>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</si>
  <si>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</si>
  <si>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</si>
  <si>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</si>
  <si>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</si>
  <si>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</si>
  <si>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</si>
  <si>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</si>
  <si>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</si>
  <si>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</si>
  <si>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</si>
  <si>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</si>
  <si>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</si>
  <si>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</si>
  <si>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</si>
  <si>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</si>
  <si>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</si>
  <si>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</si>
  <si>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</si>
  <si>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</si>
  <si>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</si>
  <si>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</si>
  <si>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</si>
  <si>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</si>
  <si>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</si>
  <si>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</si>
  <si>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</si>
  <si>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</si>
  <si>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</si>
  <si>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</si>
  <si>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</si>
  <si>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</si>
  <si>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</si>
  <si>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</si>
  <si>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</si>
  <si>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</si>
  <si>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</si>
  <si>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</si>
  <si>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</si>
  <si>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</si>
  <si>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</si>
  <si>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</si>
  <si>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</si>
  <si>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</si>
  <si>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</si>
  <si>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</si>
  <si>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</si>
  <si>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</si>
  <si>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</si>
  <si>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</si>
  <si>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</si>
  <si>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</si>
  <si>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</si>
  <si>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</si>
  <si>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</si>
  <si>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</si>
  <si>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</si>
  <si>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</si>
  <si>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</si>
  <si>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</si>
  <si>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</si>
  <si>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</si>
  <si>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</si>
  <si>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</si>
  <si>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</si>
  <si>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</si>
  <si>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</si>
  <si>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</si>
  <si>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</si>
  <si>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</si>
  <si>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</si>
  <si>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</si>
  <si>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</si>
  <si>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</si>
  <si>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</si>
  <si>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</si>
  <si>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</si>
  <si>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</si>
  <si>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</si>
  <si>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</si>
  <si>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</si>
  <si>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</si>
  <si>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</si>
  <si>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</si>
  <si>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</si>
  <si>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</si>
  <si>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</si>
  <si>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</si>
  <si>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</si>
  <si>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</si>
  <si>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</si>
  <si>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</si>
  <si>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</si>
  <si>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</si>
  <si>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</si>
  <si>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</si>
  <si>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</si>
  <si>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</si>
  <si>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</si>
  <si>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</si>
  <si>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</si>
  <si>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</si>
  <si>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</si>
  <si>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</si>
  <si>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</si>
  <si>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</si>
  <si>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</si>
  <si>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</si>
  <si>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</si>
  <si>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</si>
  <si>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</si>
  <si>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</si>
  <si>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</si>
  <si>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</si>
  <si>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</si>
  <si>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</si>
  <si>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</si>
  <si>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</si>
  <si>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</si>
  <si>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</si>
  <si>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</si>
  <si>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</si>
  <si>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</si>
  <si>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</si>
  <si>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</si>
  <si>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</si>
  <si>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</si>
  <si>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</si>
  <si>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</si>
  <si>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</si>
  <si>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</si>
  <si>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</si>
  <si>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</si>
  <si>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</si>
  <si>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</si>
  <si>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</si>
  <si>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</si>
  <si>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</si>
  <si>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</si>
  <si>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</si>
  <si>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</si>
  <si>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</si>
  <si>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</si>
  <si>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</si>
  <si>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</si>
  <si>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</si>
  <si>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</si>
  <si>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</si>
  <si>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</si>
  <si>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</si>
  <si>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</si>
  <si>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</si>
  <si>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</si>
  <si>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</si>
  <si>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</si>
  <si>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</si>
  <si>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</si>
  <si>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</si>
  <si>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</si>
  <si>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</si>
  <si>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</si>
  <si>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</si>
  <si>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</si>
  <si>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</si>
  <si>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</si>
  <si>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</si>
  <si>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</si>
  <si>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</si>
  <si>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</si>
  <si>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</si>
  <si>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</si>
  <si>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</si>
  <si>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</si>
  <si>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</si>
  <si>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</si>
  <si>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</si>
  <si>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</si>
  <si>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</si>
  <si>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</si>
  <si>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</si>
  <si>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</si>
  <si>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</si>
  <si>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</si>
  <si>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</si>
  <si>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</si>
  <si>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</si>
  <si>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</si>
  <si>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</si>
  <si>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</si>
  <si>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</si>
  <si>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</si>
  <si>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</si>
  <si>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</si>
  <si>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</si>
  <si>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</si>
  <si>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</si>
  <si>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</si>
  <si>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</si>
  <si>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</si>
  <si>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</si>
  <si>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</si>
  <si>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</si>
  <si>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</si>
  <si>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</si>
  <si>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</si>
  <si>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</si>
  <si>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</si>
  <si>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</si>
  <si>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</si>
  <si>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</si>
  <si>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</si>
  <si>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</si>
  <si>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</si>
  <si>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</si>
  <si>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</si>
  <si>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</si>
  <si>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</si>
  <si>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</si>
  <si>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</si>
  <si>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</si>
  <si>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</si>
  <si>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</si>
  <si>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</si>
  <si>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</si>
  <si>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</si>
  <si>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</si>
  <si>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</si>
  <si>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</si>
  <si>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</si>
  <si>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</si>
  <si>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</si>
  <si>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</si>
  <si>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</si>
  <si>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</si>
  <si>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</si>
  <si>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</si>
  <si>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</si>
  <si>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</si>
  <si>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</si>
  <si>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</si>
  <si>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</si>
  <si>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</si>
  <si>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</si>
  <si>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</si>
  <si>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</si>
  <si>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</si>
  <si>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</si>
  <si>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</si>
  <si>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</si>
  <si>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</si>
  <si>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</si>
  <si>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</si>
  <si>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</si>
  <si>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</si>
  <si>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</si>
  <si>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</si>
  <si>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</si>
  <si>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</si>
  <si>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</si>
  <si>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</si>
  <si>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</si>
  <si>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</si>
  <si>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</si>
  <si>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</si>
  <si>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</si>
  <si>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</si>
  <si>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</si>
  <si>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</si>
  <si>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</si>
  <si>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</si>
  <si>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</si>
  <si>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</si>
  <si>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</si>
  <si>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</si>
  <si>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</si>
  <si>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</si>
  <si>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</si>
  <si>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</si>
  <si>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</si>
  <si>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</si>
  <si>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</si>
  <si>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</si>
  <si>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</si>
  <si>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</si>
  <si>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</si>
  <si>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</si>
  <si>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</si>
  <si>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</si>
  <si>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</si>
  <si>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</si>
  <si>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</si>
  <si>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</si>
  <si>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</si>
  <si>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</si>
  <si>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</si>
  <si>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</si>
  <si>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</si>
  <si>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</si>
  <si>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</si>
  <si>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</si>
  <si>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</si>
  <si>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</si>
  <si>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</si>
  <si>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</si>
  <si>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</si>
  <si>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</si>
  <si>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</si>
  <si>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</si>
  <si>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</si>
  <si>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</si>
  <si>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</si>
  <si>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</si>
  <si>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</si>
  <si>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</si>
  <si>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</si>
  <si>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</si>
  <si>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</si>
  <si>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</si>
  <si>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</si>
  <si>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</si>
  <si>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</si>
  <si>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</si>
  <si>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</si>
  <si>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</si>
  <si>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</si>
  <si>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</si>
  <si>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</si>
  <si>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</si>
  <si>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</si>
  <si>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</si>
  <si>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</si>
  <si>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</si>
  <si>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</si>
  <si>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</si>
  <si>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</si>
  <si>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</si>
  <si>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</si>
  <si>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</si>
  <si>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</si>
  <si>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</si>
  <si>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</si>
  <si>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</si>
  <si>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</si>
  <si>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</si>
  <si>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</si>
  <si>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</si>
  <si>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</si>
  <si>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</si>
  <si>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</si>
  <si>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</si>
  <si>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</si>
  <si>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</si>
  <si>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</si>
  <si>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</si>
  <si>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</si>
  <si>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</si>
  <si>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</si>
  <si>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</si>
  <si>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</si>
  <si>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</si>
  <si>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</si>
  <si>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</si>
  <si>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</si>
  <si>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</si>
  <si>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</si>
  <si>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</si>
  <si>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</si>
  <si>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</si>
  <si>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</si>
  <si>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</si>
  <si>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</si>
  <si>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</si>
  <si>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</si>
  <si>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</si>
  <si>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</si>
  <si>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</si>
  <si>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</si>
  <si>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</si>
  <si>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</si>
  <si>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</si>
  <si>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</si>
  <si>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</si>
  <si>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</si>
  <si>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</si>
  <si>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</si>
  <si>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</si>
  <si>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</si>
  <si>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</si>
  <si>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</si>
  <si>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</si>
  <si>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</si>
  <si>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</si>
  <si>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</si>
  <si>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</si>
  <si>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</si>
  <si>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</si>
  <si>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</si>
  <si>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</si>
  <si>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</si>
  <si>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</si>
  <si>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</si>
  <si>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</si>
  <si>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</si>
  <si>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</si>
  <si>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</si>
  <si>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</si>
  <si>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</si>
  <si>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</si>
  <si>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</si>
  <si>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</si>
  <si>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</si>
  <si>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</si>
  <si>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</si>
  <si>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</si>
  <si>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</si>
  <si>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</si>
  <si>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</si>
  <si>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</si>
  <si>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</si>
  <si>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</si>
  <si>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</si>
  <si>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</si>
  <si>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</si>
  <si>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</si>
  <si>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</si>
  <si>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</si>
  <si>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</si>
  <si>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</si>
  <si>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</si>
  <si>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</si>
  <si>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</si>
  <si>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</si>
  <si>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</si>
  <si>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</si>
  <si>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</si>
  <si>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</si>
  <si>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</si>
  <si>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</si>
  <si>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</si>
  <si>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</si>
  <si>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</si>
  <si>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</si>
  <si>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</si>
  <si>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</si>
  <si>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</si>
  <si>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</si>
  <si>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</si>
  <si>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</si>
  <si>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</si>
  <si>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</si>
  <si>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</si>
  <si>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</si>
  <si>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</si>
  <si>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</si>
  <si>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</si>
  <si>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</si>
  <si>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</si>
  <si>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</si>
  <si>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</si>
  <si>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</si>
  <si>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</si>
  <si>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</si>
  <si>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</si>
  <si>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</si>
  <si>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</si>
  <si>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</si>
  <si>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</si>
  <si>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</si>
  <si>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</si>
  <si>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</si>
  <si>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</si>
  <si>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</si>
  <si>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</si>
  <si>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</si>
  <si>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</si>
  <si>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</si>
  <si>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</si>
  <si>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</si>
  <si>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</si>
  <si>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</si>
  <si>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</si>
  <si>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</si>
  <si>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</si>
  <si>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</si>
  <si>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</si>
  <si>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</si>
  <si>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</si>
  <si>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</si>
  <si>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</si>
  <si>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</si>
  <si>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</si>
  <si>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</si>
  <si>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</si>
  <si>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</si>
  <si>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</si>
  <si>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</si>
  <si>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</si>
  <si>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</si>
  <si>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</si>
  <si>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</si>
  <si>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</si>
  <si>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</si>
  <si>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</si>
  <si>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</si>
  <si>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</si>
  <si>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</si>
  <si>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</si>
  <si>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</si>
  <si>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</si>
  <si>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</si>
  <si>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</si>
  <si>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</si>
  <si>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</si>
  <si>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</si>
  <si>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</si>
  <si>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</si>
  <si>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</si>
  <si>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</si>
  <si>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</si>
  <si>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</si>
  <si>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</si>
  <si>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</si>
  <si>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</si>
  <si>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</si>
  <si>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</si>
  <si>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</si>
  <si>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</si>
  <si>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</si>
  <si>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</si>
  <si>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</si>
  <si>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</si>
  <si>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</si>
  <si>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</si>
  <si>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</si>
  <si>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</si>
  <si>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</si>
  <si>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</si>
  <si>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</si>
  <si>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</si>
  <si>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</si>
  <si>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</si>
  <si>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</si>
  <si>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</si>
  <si>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</si>
  <si>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</si>
  <si>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</si>
  <si>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</si>
  <si>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</si>
  <si>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</si>
  <si>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</si>
  <si>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</si>
  <si>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</si>
  <si>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</si>
  <si>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</si>
  <si>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</si>
  <si>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</si>
  <si>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</si>
  <si>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</si>
  <si>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</si>
  <si>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</si>
  <si>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</si>
  <si>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</si>
  <si>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</si>
  <si>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</si>
  <si>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</si>
  <si>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</si>
  <si>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</si>
  <si>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</si>
  <si>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</si>
  <si>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</si>
  <si>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</si>
  <si>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</si>
  <si>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</si>
  <si>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</si>
  <si>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</si>
  <si>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</si>
  <si>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</si>
  <si>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</si>
  <si>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</si>
  <si>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</si>
  <si>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</si>
  <si>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</si>
  <si>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</si>
  <si>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</si>
  <si>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</si>
  <si>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</si>
  <si>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</si>
  <si>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</si>
  <si>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</si>
  <si>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</si>
  <si>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</si>
  <si>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</si>
  <si>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</si>
  <si>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</si>
  <si>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</si>
  <si>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</si>
  <si>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</si>
  <si>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</si>
  <si>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</si>
  <si>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</si>
  <si>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</si>
  <si>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</si>
  <si>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</si>
  <si>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</si>
  <si>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</si>
  <si>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</si>
  <si>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</si>
  <si>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</si>
  <si>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</si>
  <si>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</si>
  <si>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</si>
  <si>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</si>
  <si>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</si>
  <si>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</si>
  <si>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</si>
  <si>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</si>
  <si>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</si>
  <si>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</si>
  <si>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</si>
  <si>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</si>
  <si>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</si>
  <si>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</si>
  <si>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</si>
  <si>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</si>
  <si>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</si>
  <si>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</si>
  <si>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</si>
  <si>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</si>
  <si>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</si>
  <si>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</si>
  <si>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</si>
  <si>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</si>
  <si>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</si>
  <si>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</si>
  <si>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</si>
  <si>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</si>
  <si>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</si>
  <si>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</si>
  <si>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</si>
  <si>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</si>
  <si>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</si>
  <si>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</si>
  <si>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</si>
  <si>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</si>
  <si>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</si>
  <si>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</si>
  <si>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</si>
  <si>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</si>
  <si>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</si>
  <si>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</si>
  <si>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</si>
  <si>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</si>
  <si>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</si>
  <si>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</si>
  <si>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</si>
  <si>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</si>
  <si>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</si>
  <si>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</si>
  <si>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</si>
  <si>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</si>
  <si>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</si>
  <si>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</si>
  <si>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</si>
  <si>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</si>
  <si>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</si>
  <si>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</si>
  <si>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</si>
  <si>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</si>
  <si>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</si>
  <si>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</si>
  <si>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</si>
  <si>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</si>
  <si>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</si>
  <si>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</si>
  <si>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</si>
  <si>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</si>
  <si>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</si>
  <si>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</si>
  <si>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</si>
  <si>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</si>
  <si>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</si>
  <si>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</si>
  <si>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</si>
  <si>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</si>
  <si>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</si>
  <si>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</si>
  <si>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</si>
  <si>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</si>
  <si>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</si>
  <si>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</si>
  <si>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</si>
  <si>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</si>
  <si>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</si>
  <si>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</si>
  <si>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</si>
  <si>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</si>
  <si>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</si>
  <si>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</si>
  <si>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</si>
  <si>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</si>
  <si>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</si>
  <si>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</si>
  <si>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</si>
  <si>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</si>
  <si>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</si>
  <si>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</si>
  <si>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</si>
  <si>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</si>
  <si>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</si>
  <si>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</si>
  <si>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</si>
  <si>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</si>
  <si>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</si>
  <si>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</si>
  <si>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</si>
  <si>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</si>
  <si>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</si>
  <si>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</si>
  <si>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</si>
  <si>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</si>
  <si>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</si>
  <si>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</si>
  <si>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</si>
  <si>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</si>
  <si>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</si>
  <si>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</si>
  <si>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</si>
  <si>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</si>
  <si>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</si>
  <si>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</si>
  <si>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</si>
  <si>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</si>
  <si>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</si>
  <si>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</si>
  <si>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</si>
  <si>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</si>
  <si>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</si>
  <si>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</si>
  <si>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</si>
  <si>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</si>
  <si>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</si>
  <si>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</si>
  <si>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</si>
  <si>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</si>
  <si>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</si>
  <si>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</si>
  <si>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</si>
  <si>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</si>
  <si>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</si>
  <si>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</si>
  <si>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</si>
  <si>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</si>
  <si>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</si>
  <si>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</si>
  <si>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</si>
  <si>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</si>
  <si>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</si>
  <si>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</si>
  <si>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</si>
  <si>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</si>
  <si>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</si>
  <si>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</si>
  <si>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</si>
  <si>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</si>
  <si>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</si>
  <si>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</si>
  <si>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</si>
  <si>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</si>
  <si>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</si>
  <si>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</si>
  <si>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</si>
  <si>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</si>
  <si>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</si>
  <si>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</si>
  <si>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</si>
  <si>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</si>
  <si>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</si>
  <si>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</si>
  <si>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</si>
  <si>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</si>
  <si>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</si>
  <si>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</si>
  <si>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</si>
  <si>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</si>
  <si>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</si>
  <si>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</si>
  <si>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</si>
  <si>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</si>
  <si>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</si>
  <si>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</si>
  <si>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</si>
  <si>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</si>
  <si>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</si>
  <si>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</si>
  <si>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</si>
  <si>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</si>
  <si>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</si>
  <si>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</si>
  <si>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</si>
  <si>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</si>
  <si>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</si>
  <si>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</si>
  <si>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</si>
  <si>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</si>
  <si>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</si>
  <si>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</si>
  <si>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</si>
  <si>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</si>
  <si>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</si>
  <si>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</si>
  <si>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</si>
  <si>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</si>
  <si>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</si>
  <si>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</si>
  <si>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</si>
  <si>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</si>
  <si>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</si>
  <si>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</si>
  <si>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</si>
  <si>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</si>
  <si>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</si>
  <si>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</si>
  <si>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</si>
  <si>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</si>
  <si>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</si>
  <si>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</si>
  <si>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</si>
  <si>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</si>
  <si>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</si>
  <si>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</si>
  <si>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</si>
  <si>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</si>
  <si>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</si>
  <si>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</si>
  <si>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</si>
  <si>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</si>
  <si>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</si>
  <si>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</si>
  <si>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</si>
  <si>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</si>
  <si>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</si>
  <si>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</si>
  <si>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</si>
  <si>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</si>
  <si>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</si>
  <si>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</si>
  <si>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</si>
  <si>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</si>
  <si>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</si>
  <si>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</si>
  <si>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</si>
  <si>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</si>
  <si>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</si>
  <si>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</si>
  <si>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</si>
  <si>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</si>
  <si>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</si>
  <si>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</si>
  <si>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</si>
  <si>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</si>
  <si>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</si>
  <si>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</si>
  <si>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</si>
  <si>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</si>
  <si>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</si>
  <si>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</si>
  <si>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</si>
  <si>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</si>
  <si>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</si>
  <si>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</si>
  <si>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</si>
  <si>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</si>
  <si>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</si>
  <si>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</si>
  <si>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</si>
  <si>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</si>
  <si>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</si>
  <si>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</si>
  <si>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</si>
  <si>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</si>
  <si>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</si>
  <si>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</si>
  <si>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</si>
  <si>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</si>
  <si>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</si>
  <si>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</si>
  <si>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</si>
  <si>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</si>
  <si>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</si>
  <si>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</si>
  <si>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</si>
  <si>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</si>
  <si>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</si>
  <si>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</si>
  <si>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</si>
  <si>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</si>
  <si>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</si>
  <si>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</si>
  <si>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</si>
  <si>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</si>
  <si>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</si>
  <si>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</si>
  <si>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</si>
  <si>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</si>
  <si>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</si>
  <si>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</si>
  <si>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</si>
  <si>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</si>
  <si>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</si>
  <si>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</si>
  <si>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</si>
  <si>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</si>
  <si>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</si>
  <si>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</si>
  <si>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</si>
  <si>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</si>
  <si>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</si>
  <si>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</si>
  <si>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</si>
  <si>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</si>
  <si>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</si>
  <si>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</si>
  <si>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</si>
  <si>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</si>
  <si>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</si>
  <si>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</si>
  <si>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</si>
  <si>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</si>
  <si>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</si>
  <si>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</si>
  <si>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</si>
  <si>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</si>
  <si>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</si>
  <si>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</si>
  <si>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</si>
  <si>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</si>
  <si>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</si>
  <si>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</si>
  <si>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</si>
  <si>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</si>
  <si>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</si>
  <si>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</si>
  <si>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</si>
  <si>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</si>
  <si>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</si>
  <si>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</si>
  <si>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</si>
  <si>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</si>
  <si>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</si>
  <si>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</si>
  <si>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</si>
  <si>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</si>
  <si>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</si>
  <si>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</si>
  <si>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</si>
  <si>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</si>
  <si>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</si>
  <si>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</si>
  <si>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</si>
  <si>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</si>
  <si>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</si>
  <si>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</si>
  <si>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</si>
  <si>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</si>
  <si>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</si>
  <si>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</si>
  <si>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</si>
  <si>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</si>
  <si>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</si>
  <si>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</si>
  <si>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</si>
  <si>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</si>
  <si>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</si>
  <si>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</si>
  <si>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</si>
  <si>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</si>
  <si>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</si>
  <si>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</si>
  <si>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</si>
  <si>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</si>
  <si>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</si>
  <si>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</si>
  <si>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</si>
  <si>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</si>
  <si>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</si>
  <si>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</si>
  <si>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</si>
  <si>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</si>
  <si>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</si>
  <si>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</si>
  <si>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</si>
  <si>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</si>
  <si>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</si>
  <si>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</si>
  <si>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</si>
  <si>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</si>
  <si>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</si>
  <si>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</si>
  <si>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</si>
  <si>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</si>
  <si>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</si>
  <si>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</si>
  <si>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</si>
  <si>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</si>
  <si>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</si>
  <si>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</si>
  <si>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</si>
  <si>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</si>
  <si>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</si>
  <si>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</si>
  <si>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</si>
  <si>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</si>
  <si>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</si>
  <si>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</si>
  <si>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</si>
  <si>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</si>
  <si>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</si>
  <si>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</si>
  <si>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</si>
  <si>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</si>
  <si>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</si>
  <si>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</si>
  <si>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</si>
  <si>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</si>
  <si>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</si>
  <si>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</si>
  <si>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</si>
  <si>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</si>
  <si>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</si>
  <si>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</si>
  <si>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</si>
  <si>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</si>
  <si>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</si>
  <si>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</si>
  <si>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</si>
  <si>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</si>
  <si>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</si>
  <si>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</si>
  <si>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</si>
  <si>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</si>
  <si>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</si>
  <si>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</si>
  <si>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</si>
  <si>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</si>
  <si>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</si>
  <si>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</si>
  <si>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</si>
  <si>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</si>
  <si>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</si>
  <si>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</si>
  <si>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</si>
  <si>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</si>
  <si>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</si>
  <si>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</si>
  <si>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</si>
  <si>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</si>
  <si>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</si>
  <si>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</si>
  <si>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</si>
  <si>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</si>
  <si>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</si>
  <si>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</si>
  <si>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</si>
  <si>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</si>
  <si>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</si>
  <si>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</si>
  <si>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</si>
  <si>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</si>
  <si>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</si>
  <si>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</si>
  <si>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</si>
  <si>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</si>
  <si>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</si>
  <si>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</si>
  <si>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</si>
  <si>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</si>
  <si>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</si>
  <si>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</si>
  <si>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</si>
  <si>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</si>
  <si>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</si>
  <si>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</si>
  <si>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</si>
  <si>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</si>
  <si>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</si>
  <si>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</si>
  <si>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</si>
  <si>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</si>
  <si>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</si>
  <si>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</si>
  <si>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</si>
  <si>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</si>
  <si>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</si>
  <si>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</si>
  <si>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</si>
  <si>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</si>
  <si>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</si>
  <si>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</si>
  <si>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</si>
  <si>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</si>
  <si>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</si>
  <si>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</si>
  <si>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</si>
  <si>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</si>
  <si>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</si>
  <si>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</si>
  <si>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</si>
  <si>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</si>
  <si>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</si>
  <si>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</si>
  <si>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</si>
  <si>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</si>
  <si>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</si>
  <si>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</si>
  <si>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</si>
  <si>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</si>
  <si>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</si>
  <si>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</si>
  <si>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</si>
  <si>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</si>
  <si>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</si>
  <si>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</si>
  <si>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</si>
  <si>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</si>
  <si>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</si>
  <si>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</si>
  <si>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</si>
  <si>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</si>
  <si>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</si>
  <si>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</si>
  <si>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</si>
  <si>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</si>
  <si>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</si>
  <si>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</si>
  <si>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</si>
  <si>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</si>
  <si>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</si>
  <si>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</si>
  <si>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</si>
  <si>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</si>
  <si>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</si>
  <si>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</si>
  <si>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</si>
  <si>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</si>
  <si>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</si>
  <si>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</si>
  <si>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</si>
  <si>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</si>
  <si>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</si>
  <si>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</si>
  <si>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</si>
  <si>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</si>
  <si>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</si>
  <si>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</si>
  <si>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</si>
  <si>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</si>
  <si>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</si>
  <si>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</si>
  <si>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</si>
  <si>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</si>
  <si>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</si>
  <si>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</si>
  <si>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</si>
  <si>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</si>
  <si>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</si>
  <si>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</si>
  <si>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</si>
  <si>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</si>
  <si>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</si>
  <si>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</si>
  <si>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</si>
  <si>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</si>
  <si>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</si>
  <si>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</si>
  <si>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</si>
  <si>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</si>
  <si>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</si>
  <si>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</si>
  <si>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</si>
  <si>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</si>
  <si>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</si>
  <si>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</si>
  <si>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</si>
  <si>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</si>
  <si>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</si>
  <si>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</si>
  <si>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</si>
  <si>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</si>
  <si>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</si>
  <si>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</si>
  <si>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</si>
  <si>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</si>
  <si>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</si>
  <si>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</si>
  <si>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</si>
  <si>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</si>
  <si>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</si>
  <si>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</si>
  <si>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</si>
  <si>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</si>
  <si>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</si>
  <si>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</si>
  <si>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</si>
  <si>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</si>
  <si>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</si>
  <si>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</si>
  <si>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</si>
  <si>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</si>
  <si>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</si>
  <si>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</si>
  <si>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</si>
  <si>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</si>
  <si>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</si>
  <si>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</si>
  <si>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</si>
  <si>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</si>
  <si>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</si>
  <si>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</si>
  <si>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</si>
  <si>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</si>
  <si>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</si>
  <si>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</si>
  <si>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</si>
  <si>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</si>
  <si>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</si>
  <si>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</si>
  <si>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</si>
  <si>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</si>
  <si>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</si>
  <si>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</si>
  <si>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</si>
  <si>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</si>
  <si>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</si>
  <si>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</si>
  <si>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</si>
  <si>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</si>
  <si>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</si>
  <si>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</si>
  <si>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</si>
  <si>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</si>
  <si>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</si>
  <si>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</si>
  <si>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</si>
  <si>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</si>
  <si>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</si>
  <si>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</si>
  <si>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</si>
  <si>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</si>
  <si>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</si>
  <si>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</si>
  <si>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</si>
  <si>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</si>
  <si>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</si>
  <si>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</si>
  <si>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</si>
  <si>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</si>
  <si>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</si>
  <si>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</si>
  <si>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</si>
  <si>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</si>
  <si>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</si>
  <si>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</si>
  <si>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</si>
  <si>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</si>
  <si>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</si>
  <si>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</si>
  <si>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</si>
  <si>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</si>
  <si>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</si>
  <si>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</si>
  <si>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</si>
  <si>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</si>
  <si>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</si>
  <si>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</si>
  <si>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</si>
  <si>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</si>
  <si>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</si>
  <si>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</si>
  <si>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</si>
  <si>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</si>
  <si>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</si>
  <si>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</si>
  <si>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</si>
  <si>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</si>
  <si>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</si>
  <si>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</si>
  <si>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</si>
  <si>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</si>
  <si>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</si>
  <si>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</si>
  <si>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</si>
  <si>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</si>
  <si>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</si>
  <si>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</si>
  <si>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</si>
  <si>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</si>
  <si>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</si>
  <si>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</si>
  <si>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</si>
  <si>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</si>
  <si>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</si>
  <si>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</si>
  <si>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</si>
  <si>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</si>
  <si>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</si>
  <si>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</si>
  <si>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</si>
  <si>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</si>
  <si>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</si>
  <si>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</si>
  <si>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</si>
  <si>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</si>
  <si>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</si>
  <si>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</si>
  <si>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</si>
  <si>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</si>
  <si>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</si>
  <si>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</si>
  <si>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</si>
  <si>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</si>
  <si>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</si>
  <si>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</si>
  <si>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</si>
  <si>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</si>
  <si>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</si>
  <si>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</si>
  <si>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</si>
  <si>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</si>
  <si>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</si>
  <si>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</si>
  <si>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</si>
  <si>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</si>
  <si>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</si>
  <si>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</si>
  <si>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</si>
  <si>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</si>
  <si>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</si>
  <si>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</si>
  <si>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</si>
  <si>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</si>
  <si>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</si>
  <si>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</si>
  <si>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</si>
  <si>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</si>
  <si>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</si>
  <si>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</si>
  <si>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</si>
  <si>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</si>
  <si>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</si>
  <si>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</si>
  <si>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</si>
  <si>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</si>
  <si>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</si>
  <si>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</si>
  <si>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</si>
  <si>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</si>
  <si>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</si>
  <si>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</si>
  <si>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</si>
  <si>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</si>
  <si>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</si>
  <si>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</si>
  <si>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</si>
  <si>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</si>
  <si>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</si>
  <si>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</si>
  <si>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</si>
  <si>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</si>
  <si>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</si>
  <si>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</si>
  <si>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</si>
  <si>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</si>
  <si>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</si>
  <si>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</si>
  <si>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</si>
  <si>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</si>
  <si>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</si>
  <si>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</si>
  <si>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</si>
  <si>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</si>
  <si>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</si>
  <si>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</si>
  <si>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</si>
  <si>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</si>
  <si>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</si>
  <si>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</si>
  <si>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</si>
  <si>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</si>
  <si>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</si>
  <si>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</si>
  <si>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</si>
  <si>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</si>
  <si>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</si>
  <si>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</si>
  <si>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</si>
  <si>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</si>
  <si>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</si>
  <si>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</si>
  <si>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</si>
  <si>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</si>
  <si>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</si>
  <si>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</si>
  <si>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</si>
  <si>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</si>
  <si>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</si>
  <si>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</si>
  <si>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</si>
  <si>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</si>
  <si>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</si>
  <si>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</si>
  <si>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</si>
  <si>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</si>
  <si>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</si>
  <si>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</si>
  <si>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</si>
  <si>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</si>
  <si>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</si>
  <si>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</si>
  <si>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</si>
  <si>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</si>
  <si>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</si>
  <si>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</si>
  <si>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</si>
  <si>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</si>
  <si>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</si>
  <si>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</si>
  <si>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</si>
  <si>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</si>
  <si>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</si>
  <si>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</si>
  <si>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</si>
  <si>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</si>
  <si>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</si>
  <si>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</si>
  <si>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</si>
  <si>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</si>
  <si>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</si>
  <si>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</si>
  <si>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</si>
  <si>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</si>
  <si>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</si>
  <si>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</si>
  <si>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</si>
  <si>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</si>
  <si>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</si>
  <si>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</si>
  <si>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</si>
  <si>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</si>
  <si>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</si>
  <si>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</si>
  <si>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</si>
  <si>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</si>
  <si>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</si>
  <si>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</si>
  <si>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</si>
  <si>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</si>
  <si>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</si>
  <si>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</si>
  <si>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</si>
  <si>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</si>
  <si>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</si>
  <si>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</si>
  <si>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</si>
  <si>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</si>
  <si>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</si>
  <si>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</si>
  <si>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</si>
  <si>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</si>
  <si>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</si>
  <si>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</si>
  <si>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</si>
  <si>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</si>
  <si>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</si>
  <si>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</si>
  <si>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</si>
  <si>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</si>
  <si>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</si>
  <si>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</si>
  <si>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</si>
  <si>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</si>
  <si>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</si>
  <si>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</si>
  <si>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</si>
  <si>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</si>
  <si>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</si>
  <si>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</si>
  <si>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</si>
  <si>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</si>
  <si>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</si>
  <si>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</si>
  <si>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</si>
  <si>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</si>
  <si>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</si>
  <si>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</si>
  <si>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</si>
  <si>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</si>
  <si>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</si>
  <si>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</si>
  <si>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</si>
  <si>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</si>
  <si>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</si>
  <si>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</si>
  <si>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</si>
  <si>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</si>
  <si>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</si>
  <si>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</si>
  <si>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</si>
  <si>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</si>
  <si>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</si>
  <si>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</si>
  <si>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</si>
  <si>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</si>
  <si>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</si>
  <si>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</si>
  <si>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</si>
  <si>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</si>
  <si>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</si>
  <si>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</si>
  <si>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</si>
  <si>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</si>
  <si>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</si>
  <si>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</si>
  <si>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</si>
  <si>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</si>
  <si>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</si>
  <si>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</si>
  <si>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</si>
  <si>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</si>
  <si>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</si>
  <si>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</si>
  <si>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</si>
  <si>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</si>
  <si>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</si>
  <si>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</si>
  <si>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</si>
  <si>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</si>
  <si>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</si>
  <si>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</si>
  <si>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</si>
  <si>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</si>
  <si>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</si>
  <si>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</si>
  <si>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</si>
  <si>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</si>
  <si>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</si>
  <si>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</si>
  <si>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</si>
  <si>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</si>
  <si>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</si>
  <si>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</si>
  <si>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</si>
  <si>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</si>
  <si>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</si>
  <si>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</si>
  <si>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</si>
  <si>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</si>
  <si>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</si>
  <si>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</si>
  <si>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</si>
  <si>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</si>
  <si>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</si>
  <si>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</si>
  <si>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</si>
  <si>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</si>
  <si>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</si>
  <si>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</si>
  <si>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</si>
  <si>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</si>
  <si>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</si>
  <si>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</si>
  <si>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</si>
  <si>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</si>
  <si>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</si>
  <si>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</si>
  <si>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</si>
  <si>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</si>
  <si>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</si>
  <si>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</si>
  <si>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</si>
  <si>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</si>
  <si>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</si>
  <si>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</si>
  <si>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</si>
  <si>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</si>
  <si>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</si>
  <si>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</si>
  <si>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</si>
  <si>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</si>
  <si>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</si>
  <si>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</si>
  <si>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</si>
  <si>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</si>
  <si>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</si>
  <si>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</si>
  <si>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</si>
  <si>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</si>
  <si>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</si>
  <si>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</si>
  <si>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</si>
  <si>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</si>
  <si>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</si>
  <si>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</si>
  <si>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</si>
  <si>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</si>
  <si>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</si>
  <si>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</si>
  <si>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</si>
  <si>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</si>
  <si>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</si>
  <si>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</si>
  <si>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</si>
  <si>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</si>
  <si>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</si>
  <si>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</si>
  <si>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</si>
  <si>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</si>
  <si>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</si>
  <si>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</si>
  <si>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</si>
  <si>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</si>
  <si>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</si>
  <si>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</si>
  <si>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</si>
  <si>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</si>
  <si>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</si>
  <si>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</si>
  <si>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</si>
  <si>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</si>
  <si>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</si>
  <si>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</si>
  <si>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</si>
  <si>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</si>
  <si>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</si>
  <si>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</si>
  <si>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</si>
  <si>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</si>
  <si>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</si>
  <si>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</si>
  <si>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</si>
  <si>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</si>
  <si>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</si>
  <si>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</si>
  <si>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</si>
  <si>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</si>
  <si>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</si>
  <si>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</si>
  <si>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</si>
  <si>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</si>
  <si>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</si>
  <si>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</si>
  <si>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</si>
  <si>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</si>
  <si>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</si>
  <si>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</si>
  <si>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</si>
  <si>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</si>
  <si>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</si>
  <si>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</si>
  <si>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</si>
  <si>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</si>
  <si>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</si>
  <si>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</si>
  <si>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</si>
  <si>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</si>
  <si>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</si>
  <si>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</si>
  <si>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</si>
  <si>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</si>
  <si>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</si>
  <si>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</si>
  <si>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</si>
  <si>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</si>
  <si>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</si>
  <si>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</si>
  <si>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</si>
  <si>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</si>
  <si>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</si>
  <si>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</si>
  <si>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</si>
  <si>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</si>
  <si>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</si>
  <si>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</si>
  <si>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</si>
  <si>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</si>
  <si>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</si>
  <si>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</si>
  <si>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</si>
  <si>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</si>
  <si>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</si>
  <si>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</si>
  <si>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</si>
  <si>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</si>
  <si>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</si>
  <si>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</si>
  <si>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</si>
  <si>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</si>
  <si>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</si>
  <si>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</si>
  <si>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</si>
  <si>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</si>
  <si>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</si>
  <si>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</si>
  <si>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</si>
  <si>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</si>
  <si>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</si>
  <si>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</si>
  <si>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</si>
  <si>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</si>
  <si>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</si>
  <si>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</si>
  <si>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</si>
  <si>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</si>
  <si>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</si>
  <si>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</si>
  <si>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</si>
  <si>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</si>
  <si>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</si>
  <si>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</si>
  <si>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</si>
  <si>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</si>
  <si>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</si>
  <si>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</si>
  <si>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</si>
  <si>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</si>
  <si>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</si>
  <si>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</si>
  <si>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</si>
  <si>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</si>
  <si>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</si>
  <si>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</si>
  <si>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</si>
  <si>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</si>
  <si>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</si>
  <si>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</si>
  <si>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</si>
  <si>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</si>
  <si>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</si>
  <si>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</si>
  <si>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</si>
  <si>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</si>
  <si>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</si>
  <si>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</si>
  <si>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</si>
  <si>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</si>
  <si>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</si>
  <si>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</si>
  <si>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</si>
  <si>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</si>
  <si>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</si>
  <si>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</si>
  <si>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</si>
  <si>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</si>
  <si>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</si>
  <si>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</si>
  <si>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</si>
  <si>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</si>
  <si>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</si>
  <si>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</si>
  <si>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</si>
  <si>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</si>
  <si>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</si>
  <si>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</si>
  <si>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</si>
  <si>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</si>
  <si>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</si>
  <si>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</si>
  <si>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</si>
  <si>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</si>
  <si>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</si>
  <si>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</si>
  <si>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</si>
  <si>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</si>
  <si>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</si>
  <si>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</si>
  <si>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</si>
  <si>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</si>
  <si>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</si>
  <si>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</si>
  <si>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</si>
  <si>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</si>
  <si>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</si>
  <si>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</si>
  <si>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</si>
  <si>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</si>
  <si>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</si>
  <si>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</si>
  <si>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</si>
  <si>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</si>
  <si>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</si>
  <si>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</si>
  <si>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</si>
  <si>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</si>
  <si>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</si>
  <si>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</si>
  <si>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</si>
  <si>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</si>
  <si>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</si>
  <si>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</si>
  <si>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</si>
  <si>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</si>
  <si>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</si>
  <si>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</si>
  <si>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</si>
  <si>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</si>
  <si>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</si>
  <si>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</si>
  <si>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</si>
  <si>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</si>
  <si>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</si>
  <si>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</si>
  <si>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</si>
  <si>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</si>
  <si>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</si>
  <si>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</si>
  <si>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</si>
  <si>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</si>
  <si>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</si>
  <si>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</si>
  <si>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</si>
  <si>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</si>
  <si>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</si>
  <si>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</si>
  <si>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</si>
  <si>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</si>
  <si>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</si>
  <si>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</si>
  <si>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</si>
  <si>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</si>
  <si>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</si>
  <si>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</si>
  <si>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</si>
  <si>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</si>
  <si>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</si>
  <si>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</si>
  <si>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</si>
  <si>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</si>
  <si>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</si>
  <si>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</si>
  <si>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</si>
  <si>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</si>
  <si>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</si>
  <si>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</si>
  <si>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</si>
  <si>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</si>
  <si>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</si>
  <si>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</si>
  <si>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</si>
  <si>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</si>
  <si>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</si>
  <si>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</si>
  <si>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</si>
  <si>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</si>
  <si>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</si>
  <si>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</si>
  <si>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</si>
  <si>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</si>
  <si>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</si>
  <si>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</si>
  <si>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</si>
  <si>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</si>
  <si>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</si>
  <si>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</si>
  <si>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</si>
  <si>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</si>
  <si>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</si>
  <si>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</si>
  <si>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</si>
  <si>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</si>
  <si>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</si>
  <si>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</si>
  <si>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</si>
  <si>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</si>
  <si>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</si>
  <si>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</si>
  <si>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</si>
  <si>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</si>
  <si>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</si>
  <si>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</si>
  <si>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</si>
  <si>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</si>
  <si>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</si>
  <si>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</si>
  <si>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</si>
  <si>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</si>
  <si>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</si>
  <si>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</si>
  <si>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</si>
  <si>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</si>
  <si>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</si>
  <si>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</si>
  <si>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</si>
  <si>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</si>
  <si>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</si>
  <si>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</si>
  <si>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</si>
  <si>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</si>
  <si>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</si>
  <si>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</si>
  <si>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</si>
  <si>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</si>
  <si>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</si>
  <si>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</si>
  <si>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</si>
  <si>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</si>
  <si>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</si>
  <si>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</si>
  <si>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</si>
  <si>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</si>
  <si>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</si>
  <si>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</si>
  <si>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</si>
  <si>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</si>
  <si>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</si>
  <si>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</si>
  <si>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</si>
  <si>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</si>
  <si>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</si>
  <si>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</si>
  <si>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</si>
  <si>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</si>
  <si>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</si>
  <si>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</si>
  <si>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</si>
  <si>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</si>
  <si>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</si>
  <si>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</si>
  <si>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</si>
  <si>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</si>
  <si>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</si>
  <si>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</si>
  <si>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</si>
  <si>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</si>
  <si>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</si>
  <si>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</si>
  <si>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</si>
  <si>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</si>
  <si>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</si>
  <si>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</si>
  <si>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</si>
  <si>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</si>
  <si>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</si>
  <si>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</si>
  <si>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</si>
  <si>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</si>
  <si>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</si>
  <si>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</si>
  <si>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</si>
  <si>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</si>
  <si>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</si>
  <si>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</si>
  <si>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</si>
  <si>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</si>
  <si>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</si>
  <si>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</si>
  <si>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</si>
  <si>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</si>
  <si>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</si>
  <si>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</si>
  <si>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</si>
  <si>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</si>
  <si>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</si>
  <si>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</si>
  <si>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</si>
  <si>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</si>
  <si>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</si>
  <si>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</si>
  <si>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</si>
  <si>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</si>
  <si>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</si>
  <si>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</si>
  <si>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</si>
  <si>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</si>
  <si>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</si>
  <si>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</si>
  <si>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</si>
  <si>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</si>
  <si>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</si>
  <si>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</si>
  <si>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</si>
  <si>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</si>
  <si>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</si>
  <si>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</si>
  <si>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</si>
  <si>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</si>
  <si>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</si>
  <si>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</si>
  <si>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</si>
  <si>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</si>
  <si>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</si>
  <si>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</si>
  <si>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</si>
  <si>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</si>
  <si>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</si>
  <si>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</si>
  <si>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</si>
  <si>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</si>
  <si>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</si>
  <si>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</si>
  <si>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</si>
  <si>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</si>
  <si>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</si>
  <si>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</si>
  <si>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</si>
  <si>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</si>
  <si>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</si>
  <si>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</si>
  <si>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</si>
  <si>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</si>
  <si>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</si>
  <si>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</si>
  <si>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</si>
  <si>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</si>
  <si>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</si>
  <si>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</si>
  <si>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</si>
  <si>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</si>
  <si>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</si>
  <si>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</si>
  <si>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</si>
  <si>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</si>
  <si>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</si>
  <si>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</si>
  <si>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</si>
  <si>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</si>
  <si>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</si>
  <si>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</si>
  <si>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</si>
  <si>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</si>
  <si>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</si>
  <si>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</si>
  <si>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</si>
  <si>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</si>
  <si>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</si>
  <si>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</si>
  <si>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</si>
  <si>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</si>
  <si>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</si>
  <si>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</si>
  <si>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</si>
  <si>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</si>
  <si>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</si>
  <si>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</si>
  <si>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</si>
  <si>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</si>
  <si>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</si>
  <si>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</si>
  <si>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</si>
  <si>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</si>
  <si>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</si>
  <si>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</si>
  <si>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</si>
  <si>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</si>
  <si>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</si>
  <si>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</si>
  <si>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</si>
  <si>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</si>
  <si>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</si>
  <si>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</si>
  <si>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</si>
  <si>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</si>
  <si>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</si>
  <si>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</si>
  <si>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</si>
  <si>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</si>
  <si>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</si>
  <si>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</si>
  <si>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</si>
  <si>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</si>
  <si>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</si>
  <si>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</si>
  <si>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</si>
  <si>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</si>
  <si>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</si>
  <si>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</si>
  <si>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</si>
  <si>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</si>
  <si>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</si>
  <si>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</si>
  <si>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</si>
  <si>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</si>
  <si>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</si>
  <si>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</si>
  <si>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</si>
  <si>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</si>
  <si>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</si>
  <si>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</si>
  <si>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</si>
  <si>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</si>
  <si>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</si>
  <si>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</si>
  <si>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</si>
  <si>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</si>
  <si>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</si>
  <si>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</si>
  <si>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</si>
  <si>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</si>
  <si>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</si>
  <si>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</si>
  <si>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</si>
  <si>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</si>
  <si>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</si>
  <si>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</si>
  <si>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</si>
  <si>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</si>
  <si>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</si>
  <si>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</si>
  <si>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</si>
  <si>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</si>
  <si>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</si>
  <si>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</si>
  <si>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</si>
  <si>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</si>
  <si>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</si>
  <si>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</si>
  <si>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</si>
  <si>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</si>
  <si>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</si>
  <si>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</si>
  <si>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</si>
  <si>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</si>
  <si>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</si>
  <si>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</si>
  <si>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</si>
  <si>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</si>
  <si>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</si>
  <si>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</si>
  <si>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</si>
  <si>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</si>
  <si>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</si>
  <si>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</si>
  <si>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</si>
  <si>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</si>
  <si>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</si>
  <si>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</si>
  <si>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</si>
  <si>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</si>
  <si>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</si>
  <si>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</si>
  <si>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</si>
  <si>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</si>
  <si>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</si>
  <si>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</si>
  <si>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</si>
  <si>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</si>
  <si>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</si>
  <si>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</si>
  <si>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</si>
  <si>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</si>
  <si>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</si>
  <si>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</si>
  <si>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</si>
  <si>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</si>
  <si>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</si>
  <si>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</si>
  <si>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</si>
  <si>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</si>
  <si>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</si>
  <si>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</si>
  <si>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</si>
  <si>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</si>
  <si>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</si>
  <si>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</si>
  <si>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</si>
  <si>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</si>
  <si>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</si>
  <si>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</si>
  <si>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</si>
  <si>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</si>
  <si>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</si>
  <si>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</si>
  <si>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</si>
  <si>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</si>
  <si>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</si>
  <si>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</si>
  <si>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</si>
  <si>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</si>
  <si>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</si>
  <si>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</si>
  <si>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</si>
  <si>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</si>
  <si>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</si>
  <si>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</si>
  <si>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</si>
  <si>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</si>
  <si>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</si>
  <si>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</si>
  <si>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</si>
  <si>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</si>
  <si>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</si>
  <si>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</si>
  <si>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</si>
  <si>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</si>
  <si>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</si>
  <si>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</si>
  <si>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</si>
  <si>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</si>
  <si>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</si>
  <si>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</si>
  <si>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</si>
  <si>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</si>
  <si>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</si>
  <si>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</si>
  <si>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</si>
  <si>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</si>
  <si>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</si>
  <si>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</si>
  <si>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</si>
  <si>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</si>
  <si>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</si>
  <si>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</si>
  <si>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</si>
  <si>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</si>
  <si>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</si>
  <si>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</si>
  <si>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</si>
  <si>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</si>
  <si>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</si>
  <si>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</si>
  <si>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</si>
  <si>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</si>
  <si>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</si>
  <si>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</si>
  <si>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</si>
  <si>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</si>
  <si>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</si>
  <si>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</si>
  <si>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</si>
  <si>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</si>
  <si>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</si>
  <si>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</si>
  <si>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</si>
  <si>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</si>
  <si>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</si>
  <si>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</si>
  <si>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</si>
  <si>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</si>
  <si>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</si>
  <si>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</si>
  <si>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</si>
  <si>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</si>
  <si>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</si>
  <si>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</si>
  <si>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</si>
  <si>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</si>
  <si>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</si>
  <si>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</si>
  <si>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</si>
  <si>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</si>
  <si>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</si>
  <si>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</si>
  <si>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</si>
  <si>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</si>
  <si>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</si>
  <si>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</si>
  <si>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</si>
  <si>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</si>
  <si>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</si>
  <si>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</si>
  <si>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</si>
  <si>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</si>
  <si>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</si>
  <si>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</si>
  <si>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</si>
  <si>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</si>
  <si>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</si>
  <si>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</si>
  <si>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</si>
  <si>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</si>
  <si>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</si>
  <si>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</si>
  <si>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</si>
  <si>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</si>
  <si>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</si>
  <si>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</si>
  <si>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</si>
  <si>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</si>
  <si>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</si>
  <si>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</si>
  <si>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</si>
  <si>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</si>
  <si>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</si>
  <si>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</si>
  <si>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</si>
  <si>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</si>
  <si>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</si>
  <si>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</si>
  <si>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</si>
  <si>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</si>
  <si>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</si>
  <si>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</si>
  <si>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</si>
  <si>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</si>
  <si>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</si>
  <si>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</si>
  <si>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</si>
  <si>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</si>
  <si>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</si>
  <si>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</si>
  <si>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</si>
  <si>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</si>
  <si>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</si>
  <si>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</si>
  <si>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</si>
  <si>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</si>
  <si>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</si>
  <si>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</si>
  <si>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</si>
  <si>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</si>
  <si>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</si>
  <si>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</si>
  <si>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</si>
  <si>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</si>
  <si>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</si>
  <si>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</si>
  <si>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</si>
  <si>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</si>
  <si>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</si>
  <si>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</si>
  <si>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</si>
  <si>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</si>
  <si>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</si>
  <si>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</si>
  <si>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</si>
  <si>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</si>
  <si>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</si>
  <si>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</si>
  <si>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</si>
  <si>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</si>
  <si>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</si>
  <si>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</si>
  <si>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</si>
  <si>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</si>
  <si>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</si>
  <si>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</si>
  <si>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</si>
  <si>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</si>
  <si>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</si>
  <si>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</si>
  <si>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</si>
  <si>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</si>
  <si>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</si>
  <si>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</si>
  <si>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</si>
  <si>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</si>
  <si>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</si>
  <si>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</si>
  <si>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</si>
  <si>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</si>
  <si>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</si>
  <si>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</si>
  <si>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</si>
  <si>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</si>
  <si>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</si>
  <si>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</si>
  <si>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</si>
  <si>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</si>
  <si>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</si>
  <si>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</si>
  <si>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</si>
  <si>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</si>
  <si>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</si>
  <si>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</si>
  <si>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</si>
  <si>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</si>
  <si>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</si>
  <si>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</si>
  <si>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</si>
  <si>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</si>
  <si>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</si>
  <si>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</si>
  <si>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</si>
  <si>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</si>
  <si>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</si>
  <si>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</si>
  <si>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</si>
  <si>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</si>
  <si>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</si>
  <si>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</si>
  <si>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</si>
  <si>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</si>
  <si>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</si>
  <si>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</si>
  <si>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</si>
  <si>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</si>
  <si>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</si>
  <si>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</si>
  <si>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</si>
  <si>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</si>
  <si>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</si>
  <si>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</si>
  <si>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</si>
  <si>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</si>
  <si>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</si>
  <si>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</si>
  <si>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</si>
  <si>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</si>
  <si>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</si>
  <si>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</si>
  <si>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</si>
  <si>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</si>
  <si>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</si>
  <si>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</si>
  <si>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</si>
  <si>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</si>
  <si>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</si>
  <si>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</si>
  <si>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</si>
  <si>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</si>
  <si>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</si>
  <si>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</si>
  <si>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</si>
  <si>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</si>
  <si>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</si>
  <si>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</si>
  <si>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</si>
  <si>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</si>
  <si>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</si>
  <si>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</si>
  <si>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</si>
  <si>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</si>
  <si>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</si>
  <si>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</si>
  <si>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</si>
  <si>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</si>
  <si>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</si>
  <si>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</si>
  <si>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</si>
  <si>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</si>
  <si>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</si>
  <si>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</si>
  <si>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</si>
  <si>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</si>
  <si>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</si>
  <si>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</si>
  <si>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</si>
  <si>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</si>
  <si>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</si>
  <si>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</si>
  <si>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</si>
  <si>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</si>
  <si>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</si>
  <si>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</si>
  <si>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</si>
  <si>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</si>
  <si>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</si>
  <si>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</si>
  <si>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</si>
  <si>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</si>
  <si>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</si>
  <si>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</si>
  <si>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</si>
  <si>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</si>
  <si>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</si>
  <si>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</si>
  <si>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</si>
  <si>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</si>
  <si>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</si>
  <si>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</si>
  <si>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</si>
  <si>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</si>
  <si>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</si>
  <si>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</si>
  <si>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</si>
  <si>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</si>
  <si>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</si>
  <si>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</si>
  <si>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</si>
  <si>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</si>
  <si>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</si>
  <si>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</si>
  <si>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</si>
  <si>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</si>
  <si>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</si>
  <si>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</si>
  <si>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</si>
  <si>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</si>
  <si>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</si>
  <si>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</si>
  <si>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</si>
  <si>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</si>
  <si>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</si>
  <si>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</si>
  <si>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</si>
  <si>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</si>
  <si>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</si>
  <si>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</si>
  <si>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</si>
  <si>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</si>
  <si>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</si>
  <si>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</si>
  <si>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</si>
  <si>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</si>
  <si>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</si>
  <si>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</si>
  <si>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</si>
  <si>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</si>
  <si>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</si>
  <si>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</si>
  <si>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</si>
  <si>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</si>
  <si>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</si>
  <si>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</si>
  <si>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</si>
  <si>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</si>
  <si>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</si>
  <si>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</si>
  <si>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</si>
  <si>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</si>
  <si>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</si>
  <si>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</si>
  <si>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</si>
  <si>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</si>
  <si>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</si>
  <si>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</si>
  <si>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</si>
  <si>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</si>
  <si>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</si>
  <si>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</si>
  <si>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</si>
  <si>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</si>
  <si>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</si>
  <si>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</si>
  <si>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</si>
  <si>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</si>
  <si>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</si>
  <si>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</si>
  <si>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</si>
  <si>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</si>
  <si>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</si>
  <si>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</si>
  <si>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</si>
  <si>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</si>
  <si>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</si>
  <si>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</si>
  <si>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</si>
  <si>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</si>
  <si>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</si>
  <si>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</si>
  <si>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</si>
  <si>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</si>
  <si>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</si>
  <si>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</si>
  <si>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</si>
  <si>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</si>
  <si>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</si>
  <si>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</si>
  <si>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</si>
  <si>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</si>
  <si>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</si>
  <si>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</si>
  <si>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</si>
  <si>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</si>
  <si>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</si>
  <si>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</si>
  <si>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</si>
  <si>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</si>
  <si>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</si>
  <si>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</si>
  <si>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</si>
  <si>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</si>
  <si>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</si>
  <si>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</si>
  <si>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</si>
  <si>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</si>
  <si>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</si>
  <si>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</si>
  <si>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</si>
  <si>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</si>
  <si>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</si>
  <si>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</si>
  <si>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</si>
  <si>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</si>
  <si>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</si>
  <si>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</si>
  <si>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</si>
  <si>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</si>
  <si>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</si>
  <si>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</si>
  <si>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</si>
  <si>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</si>
  <si>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</si>
  <si>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</si>
  <si>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</si>
  <si>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</si>
  <si>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</si>
  <si>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</si>
  <si>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</si>
  <si>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</si>
  <si>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</si>
  <si>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</si>
  <si>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</si>
  <si>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</si>
  <si>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</si>
  <si>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</si>
  <si>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</si>
  <si>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</si>
  <si>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</si>
  <si>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</si>
  <si>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</si>
  <si>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</si>
  <si>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</si>
  <si>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</si>
  <si>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</si>
  <si>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</si>
  <si>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</si>
  <si>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</si>
  <si>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</si>
  <si>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</si>
  <si>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</si>
  <si>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</si>
  <si>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</si>
  <si>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</si>
  <si>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</si>
  <si>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</si>
  <si>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</si>
  <si>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</si>
  <si>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</si>
  <si>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</si>
  <si>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</si>
  <si>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</si>
  <si>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</si>
  <si>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</si>
  <si>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</si>
  <si>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</si>
  <si>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</si>
  <si>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</si>
  <si>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</si>
  <si>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</si>
  <si>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</si>
  <si>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</si>
  <si>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</si>
  <si>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</si>
  <si>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</si>
  <si>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</si>
  <si>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</si>
  <si>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</si>
  <si>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</si>
  <si>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</si>
  <si>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</si>
  <si>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</si>
  <si>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</si>
  <si>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</si>
  <si>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</si>
  <si>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</si>
  <si>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</si>
  <si>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</si>
  <si>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</si>
  <si>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</si>
  <si>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</si>
  <si>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</si>
  <si>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</si>
  <si>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</si>
  <si>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</si>
  <si>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</si>
  <si>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</si>
  <si>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</si>
  <si>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</si>
  <si>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</si>
  <si>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</si>
  <si>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</si>
  <si>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</si>
  <si>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</si>
  <si>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</si>
  <si>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</si>
  <si>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</si>
  <si>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</si>
  <si>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</si>
  <si>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</si>
  <si>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</si>
  <si>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</si>
  <si>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</si>
  <si>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</si>
  <si>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</si>
  <si>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</si>
  <si>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</si>
  <si>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</si>
  <si>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</si>
  <si>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</si>
  <si>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</si>
  <si>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</si>
  <si>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</si>
  <si>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</si>
  <si>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</si>
  <si>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</si>
  <si>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</si>
  <si>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</si>
  <si>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</si>
  <si>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</si>
  <si>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</si>
  <si>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</si>
  <si>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</si>
  <si>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</si>
  <si>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</si>
  <si>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</si>
  <si>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</si>
  <si>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</si>
  <si>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</si>
  <si>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</si>
  <si>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</si>
  <si>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</si>
  <si>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</si>
  <si>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</si>
  <si>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</si>
  <si>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</si>
  <si>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</si>
  <si>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</si>
  <si>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</si>
  <si>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</si>
  <si>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</si>
  <si>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</si>
  <si>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</si>
  <si>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</si>
  <si>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</si>
  <si>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</si>
  <si>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</si>
  <si>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</si>
  <si>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</si>
  <si>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</si>
  <si>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</si>
  <si>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</si>
  <si>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</si>
  <si>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</si>
  <si>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</si>
  <si>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</si>
  <si>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</si>
  <si>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</si>
  <si>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</si>
  <si>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</si>
  <si>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</si>
  <si>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</si>
  <si>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</si>
  <si>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</si>
  <si>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</si>
  <si>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</si>
  <si>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</si>
  <si>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</si>
  <si>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</si>
  <si>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</si>
  <si>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</si>
  <si>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</si>
  <si>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</si>
  <si>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</si>
  <si>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</si>
  <si>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</si>
  <si>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</si>
  <si>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</si>
  <si>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</si>
  <si>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</si>
  <si>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</si>
  <si>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</si>
  <si>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</si>
  <si>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</si>
  <si>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</si>
  <si>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</si>
  <si>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</si>
  <si>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</si>
  <si>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</si>
  <si>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</si>
  <si>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</si>
  <si>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</si>
  <si>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</si>
  <si>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</si>
  <si>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</si>
  <si>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</si>
  <si>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</si>
  <si>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</si>
  <si>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</si>
  <si>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</si>
  <si>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</si>
  <si>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</si>
  <si>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</si>
  <si>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</si>
  <si>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</si>
  <si>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</si>
  <si>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</si>
  <si>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</si>
  <si>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</si>
  <si>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</si>
  <si>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</si>
  <si>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</si>
  <si>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</si>
  <si>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</si>
  <si>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</si>
  <si>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</si>
  <si>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</si>
  <si>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</si>
  <si>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</si>
  <si>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</si>
  <si>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</si>
  <si>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</si>
  <si>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</si>
  <si>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</si>
  <si>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</si>
  <si>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</si>
  <si>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</si>
  <si>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</si>
  <si>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</si>
  <si>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</si>
  <si>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</si>
  <si>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</si>
  <si>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</si>
  <si>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</si>
  <si>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</si>
  <si>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</si>
  <si>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</si>
  <si>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</si>
  <si>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</si>
  <si>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</si>
  <si>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</si>
  <si>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</si>
  <si>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</si>
  <si>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</si>
  <si>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</si>
  <si>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</si>
  <si>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</si>
  <si>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</si>
  <si>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</si>
  <si>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</si>
  <si>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</si>
  <si>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</si>
  <si>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</si>
  <si>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</si>
  <si>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</si>
  <si>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</si>
  <si>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</si>
  <si>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</si>
  <si>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</si>
  <si>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</si>
  <si>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</si>
  <si>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</si>
  <si>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</si>
  <si>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</si>
  <si>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</si>
  <si>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</si>
  <si>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</si>
  <si>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</si>
  <si>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</si>
  <si>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</si>
  <si>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</si>
  <si>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</si>
  <si>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</si>
  <si>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</si>
  <si>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</si>
  <si>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</si>
  <si>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</si>
  <si>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</si>
  <si>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</si>
  <si>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</si>
  <si>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</si>
  <si>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</si>
  <si>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</si>
  <si>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</si>
  <si>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</si>
  <si>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</si>
  <si>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</si>
  <si>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</si>
  <si>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</si>
  <si>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</si>
  <si>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</si>
  <si>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</si>
  <si>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</si>
  <si>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</si>
  <si>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</si>
  <si>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</si>
  <si>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</si>
  <si>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</si>
  <si>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</si>
  <si>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</si>
  <si>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</si>
  <si>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</si>
  <si>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</si>
  <si>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</si>
  <si>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</si>
  <si>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</si>
  <si>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</si>
  <si>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</si>
  <si>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</si>
  <si>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</si>
  <si>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</si>
  <si>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</si>
  <si>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</si>
  <si>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</si>
  <si>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</si>
  <si>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</si>
  <si>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</si>
  <si>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</si>
  <si>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</si>
  <si>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</si>
  <si>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</si>
  <si>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</si>
  <si>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</si>
  <si>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</si>
  <si>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</si>
  <si>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</si>
  <si>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</si>
  <si>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</si>
  <si>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</si>
  <si>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</si>
  <si>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</si>
  <si>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</si>
  <si>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</si>
  <si>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</si>
  <si>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</si>
  <si>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</si>
  <si>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</si>
  <si>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</si>
  <si>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</si>
  <si>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</si>
  <si>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</si>
  <si>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</si>
  <si>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</si>
  <si>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</si>
  <si>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</si>
  <si>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</si>
  <si>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</si>
  <si>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</si>
  <si>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</si>
  <si>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</si>
  <si>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</si>
  <si>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</si>
  <si>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</si>
  <si>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</si>
  <si>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</si>
  <si>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</si>
  <si>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</si>
  <si>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</si>
  <si>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</si>
  <si>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</si>
  <si>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</si>
  <si>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</si>
  <si>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</si>
  <si>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</si>
  <si>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</si>
  <si>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</si>
  <si>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</si>
  <si>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</si>
  <si>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</si>
  <si>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</si>
  <si>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</si>
  <si>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</si>
  <si>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</si>
  <si>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</si>
  <si>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</si>
  <si>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</si>
  <si>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</si>
  <si>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</si>
  <si>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</si>
  <si>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</si>
  <si>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</si>
  <si>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</si>
  <si>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</si>
  <si>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</si>
  <si>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</si>
  <si>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</si>
  <si>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</si>
  <si>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</si>
  <si>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</si>
  <si>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</si>
  <si>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</si>
  <si>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</si>
  <si>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</si>
  <si>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</si>
  <si>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</si>
  <si>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</si>
  <si>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</si>
  <si>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</si>
  <si>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</si>
  <si>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</si>
  <si>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</si>
  <si>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</si>
  <si>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</si>
  <si>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</si>
  <si>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</si>
  <si>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</si>
  <si>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</si>
  <si>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</si>
  <si>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</si>
  <si>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</si>
  <si>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</si>
  <si>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</si>
  <si>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</si>
  <si>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</si>
  <si>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</si>
  <si>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</si>
  <si>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</si>
  <si>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</si>
  <si>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</si>
  <si>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</si>
  <si>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</si>
  <si>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</si>
  <si>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</si>
  <si>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</si>
  <si>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</si>
  <si>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</si>
  <si>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</si>
  <si>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</si>
  <si>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</si>
  <si>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</si>
  <si>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</si>
  <si>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</si>
  <si>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</si>
  <si>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</si>
  <si>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</si>
  <si>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</si>
  <si>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</si>
  <si>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</si>
  <si>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</si>
  <si>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</si>
  <si>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</si>
  <si>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</si>
  <si>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</si>
  <si>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</si>
  <si>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</si>
  <si>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</si>
  <si>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</si>
  <si>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</si>
  <si>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</si>
  <si>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</si>
  <si>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</si>
  <si>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</si>
  <si>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</si>
  <si>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</si>
  <si>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</si>
  <si>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</si>
  <si>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</si>
  <si>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</si>
  <si>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</si>
  <si>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</si>
  <si>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</si>
  <si>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</si>
  <si>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</si>
  <si>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</si>
  <si>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</si>
  <si>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</si>
  <si>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</si>
  <si>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</si>
  <si>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</si>
  <si>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</si>
  <si>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</si>
  <si>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</si>
  <si>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</si>
  <si>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</si>
  <si>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</si>
  <si>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</si>
  <si>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</si>
  <si>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</si>
  <si>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</si>
  <si>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</si>
  <si>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</si>
  <si>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</si>
  <si>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</si>
  <si>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</si>
  <si>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</si>
  <si>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</si>
  <si>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</si>
  <si>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</si>
  <si>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</si>
  <si>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</si>
  <si>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</si>
  <si>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</si>
  <si>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</si>
  <si>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</si>
  <si>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</si>
  <si>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</si>
  <si>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</si>
  <si>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</si>
  <si>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</si>
  <si>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</si>
  <si>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</si>
  <si>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</si>
  <si>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</si>
  <si>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</si>
  <si>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</si>
  <si>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</si>
  <si>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</si>
  <si>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</si>
  <si>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</si>
  <si>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</si>
  <si>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</si>
  <si>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</si>
  <si>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</si>
  <si>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</si>
  <si>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</si>
  <si>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</si>
  <si>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</si>
  <si>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</si>
  <si>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</si>
  <si>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</si>
  <si>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</si>
  <si>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</si>
  <si>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</si>
  <si>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</si>
  <si>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</si>
  <si>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</si>
  <si>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</si>
  <si>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</si>
  <si>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</si>
  <si>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</si>
  <si>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</si>
  <si>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</si>
  <si>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</si>
  <si>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</si>
  <si>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</si>
  <si>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</si>
  <si>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</si>
  <si>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</si>
  <si>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</si>
  <si>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</si>
  <si>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</si>
  <si>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</si>
  <si>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</si>
  <si>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</si>
  <si>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</si>
  <si>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</si>
  <si>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</si>
  <si>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</si>
  <si>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</si>
  <si>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</si>
  <si>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</si>
  <si>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</si>
  <si>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</si>
  <si>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</si>
  <si>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</si>
  <si>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</si>
  <si>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</si>
  <si>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</si>
  <si>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</si>
  <si>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</si>
  <si>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</si>
  <si>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</si>
  <si>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</si>
  <si>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</si>
  <si>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</si>
  <si>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</si>
  <si>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</si>
  <si>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</si>
  <si>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</si>
  <si>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</si>
  <si>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</si>
  <si>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</si>
  <si>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</si>
  <si>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</si>
  <si>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</si>
  <si>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</si>
  <si>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</si>
  <si>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</si>
  <si>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</si>
  <si>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</si>
  <si>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</si>
  <si>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</si>
  <si>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</si>
  <si>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</si>
  <si>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</si>
  <si>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</si>
  <si>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</si>
  <si>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</si>
  <si>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</si>
  <si>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</si>
  <si>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</si>
  <si>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</si>
  <si>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</si>
  <si>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</si>
  <si>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</si>
  <si>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</si>
  <si>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</si>
  <si>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</si>
  <si>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</si>
  <si>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</si>
  <si>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</si>
  <si>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</si>
  <si>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</si>
  <si>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</si>
  <si>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</si>
  <si>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</si>
  <si>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</si>
  <si>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</si>
  <si>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</si>
  <si>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</si>
  <si>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</si>
  <si>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</si>
  <si>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</si>
  <si>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</si>
  <si>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</si>
  <si>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</si>
  <si>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</si>
  <si>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</si>
  <si>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</si>
  <si>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</si>
  <si>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</si>
  <si>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</si>
  <si>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</si>
  <si>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</si>
  <si>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</si>
  <si>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</si>
  <si>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</si>
  <si>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</si>
  <si>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</si>
  <si>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</si>
  <si>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</si>
  <si>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</si>
  <si>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</si>
  <si>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</si>
  <si>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</si>
  <si>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</si>
  <si>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</si>
  <si>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</si>
  <si>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</si>
  <si>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</si>
  <si>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</si>
  <si>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</si>
  <si>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</si>
  <si>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</si>
  <si>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</si>
  <si>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</si>
  <si>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</si>
  <si>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</si>
  <si>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</si>
  <si>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</si>
  <si>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</si>
  <si>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</si>
  <si>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</si>
  <si>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</si>
  <si>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</si>
  <si>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</si>
  <si>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</si>
  <si>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</si>
  <si>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</si>
  <si>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</si>
  <si>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</si>
  <si>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</si>
  <si>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</si>
  <si>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</si>
  <si>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</si>
  <si>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</si>
  <si>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</si>
  <si>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</si>
  <si>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</si>
  <si>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</si>
  <si>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</si>
  <si>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</si>
  <si>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</si>
  <si>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</si>
  <si>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</si>
  <si>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</si>
  <si>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</si>
  <si>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</si>
  <si>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</si>
  <si>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</si>
  <si>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</si>
  <si>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</si>
  <si>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</si>
  <si>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</si>
  <si>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</si>
  <si>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</si>
  <si>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</si>
  <si>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</si>
  <si>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</si>
  <si>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</si>
  <si>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</si>
  <si>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</si>
  <si>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</si>
  <si>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</si>
  <si>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</si>
  <si>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</si>
  <si>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</si>
  <si>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</si>
  <si>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</si>
  <si>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</si>
  <si>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</si>
  <si>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</si>
  <si>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</si>
  <si>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</si>
  <si>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</si>
  <si>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</si>
  <si>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</si>
  <si>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</si>
  <si>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</si>
  <si>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</si>
  <si>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</si>
  <si>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</si>
  <si>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</si>
  <si>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</si>
  <si>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</si>
  <si>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</si>
  <si>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</si>
  <si>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</si>
  <si>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</si>
  <si>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</si>
  <si>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</si>
  <si>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</si>
  <si>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</si>
  <si>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</si>
  <si>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</si>
  <si>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</si>
  <si>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</si>
  <si>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</si>
  <si>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</si>
  <si>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</si>
  <si>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</si>
  <si>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</si>
  <si>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</si>
  <si>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</si>
  <si>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</si>
  <si>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</si>
  <si>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</si>
  <si>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</si>
  <si>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</si>
  <si>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</si>
  <si>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</si>
  <si>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</si>
  <si>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</si>
  <si>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</si>
  <si>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</si>
  <si>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</si>
  <si>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</si>
  <si>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</si>
  <si>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</si>
  <si>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</si>
  <si>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</si>
  <si>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</si>
  <si>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</si>
  <si>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</si>
  <si>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</si>
  <si>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</si>
  <si>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</si>
  <si>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</si>
  <si>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</si>
  <si>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</si>
  <si>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</si>
  <si>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</si>
  <si>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</si>
  <si>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</si>
  <si>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</si>
  <si>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</si>
  <si>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</si>
  <si>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</si>
  <si>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</si>
  <si>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</si>
  <si>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</si>
  <si>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</si>
  <si>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</si>
  <si>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</si>
  <si>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</si>
  <si>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</si>
  <si>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</si>
  <si>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</si>
  <si>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</si>
  <si>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</si>
  <si>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</si>
  <si>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</si>
  <si>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</si>
  <si>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</si>
  <si>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</si>
  <si>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</si>
  <si>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</si>
  <si>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</si>
  <si>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</si>
  <si>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</si>
  <si>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</si>
  <si>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</si>
  <si>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</si>
  <si>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</si>
  <si>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</si>
  <si>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</si>
  <si>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</si>
  <si>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</si>
  <si>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</si>
  <si>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</si>
  <si>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</si>
  <si>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</si>
  <si>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</si>
  <si>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</si>
  <si>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</si>
  <si>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</si>
  <si>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</si>
  <si>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</si>
  <si>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</si>
  <si>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</si>
  <si>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</si>
  <si>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</si>
  <si>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</si>
  <si>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</si>
  <si>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</si>
  <si>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</si>
  <si>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</si>
  <si>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</si>
  <si>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</si>
  <si>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</si>
  <si>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</si>
  <si>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</si>
  <si>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</si>
  <si>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</si>
  <si>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</si>
  <si>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</si>
  <si>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</si>
  <si>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</si>
  <si>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</si>
  <si>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</si>
  <si>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</si>
  <si>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</si>
  <si>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</si>
  <si>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</si>
  <si>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</si>
  <si>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</si>
  <si>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</si>
  <si>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</si>
  <si>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</si>
  <si>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</si>
  <si>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</si>
  <si>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</si>
  <si>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</si>
  <si>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</si>
  <si>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</si>
  <si>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</si>
  <si>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</si>
  <si>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</si>
  <si>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</si>
  <si>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</si>
  <si>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</si>
  <si>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</si>
  <si>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</si>
  <si>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</si>
  <si>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</si>
  <si>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</si>
  <si>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</si>
  <si>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</si>
  <si>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</si>
  <si>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</si>
  <si>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</si>
  <si>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</si>
  <si>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</si>
  <si>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</si>
  <si>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</si>
  <si>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</si>
  <si>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</si>
  <si>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</si>
  <si>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</si>
  <si>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</si>
  <si>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</si>
  <si>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</si>
  <si>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</si>
  <si>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</si>
  <si>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</si>
  <si>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</si>
  <si>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</si>
  <si>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</si>
  <si>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</si>
  <si>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</si>
  <si>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</si>
  <si>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</si>
  <si>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</si>
  <si>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</si>
  <si>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</si>
  <si>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</si>
  <si>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</si>
  <si>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</si>
  <si>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</si>
  <si>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</si>
  <si>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</si>
  <si>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</si>
  <si>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</si>
  <si>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</si>
  <si>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</si>
  <si>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</si>
  <si>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</si>
  <si>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</si>
  <si>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</si>
  <si>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</si>
  <si>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</si>
  <si>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</si>
  <si>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</si>
  <si>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</si>
  <si>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</si>
  <si>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</si>
  <si>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</si>
  <si>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</si>
  <si>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</si>
  <si>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</si>
  <si>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</si>
  <si>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</si>
  <si>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</si>
  <si>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</si>
  <si>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</si>
  <si>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</si>
  <si>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</si>
  <si>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</si>
  <si>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</si>
  <si>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</si>
  <si>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</si>
  <si>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</si>
  <si>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</si>
  <si>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</si>
  <si>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</si>
  <si>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</si>
  <si>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</si>
  <si>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</si>
  <si>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</si>
  <si>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</si>
  <si>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</si>
  <si>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</si>
  <si>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</si>
  <si>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</si>
  <si>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</si>
  <si>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</si>
  <si>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</si>
  <si>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</si>
  <si>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</si>
  <si>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</si>
  <si>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</si>
  <si>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</si>
  <si>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</si>
  <si>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</si>
  <si>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</si>
  <si>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</si>
  <si>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</si>
  <si>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</si>
  <si>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</si>
  <si>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</si>
  <si>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</si>
  <si>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</si>
  <si>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</si>
  <si>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</si>
  <si>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</si>
  <si>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</si>
  <si>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</si>
  <si>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</si>
  <si>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</si>
  <si>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</si>
  <si>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</si>
  <si>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</si>
  <si>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</si>
  <si>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</si>
  <si>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</si>
  <si>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</si>
  <si>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</si>
  <si>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</si>
  <si>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</si>
  <si>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</si>
  <si>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</si>
  <si>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</si>
  <si>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</si>
  <si>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</si>
  <si>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</si>
  <si>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</si>
  <si>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</si>
  <si>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</si>
  <si>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</si>
  <si>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</si>
  <si>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</si>
  <si>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</si>
  <si>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</si>
  <si>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</si>
  <si>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</si>
  <si>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</si>
  <si>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</si>
  <si>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</si>
  <si>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</si>
  <si>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</si>
  <si>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</si>
  <si>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</si>
  <si>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</si>
  <si>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</si>
  <si>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</si>
  <si>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</si>
  <si>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</si>
  <si>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</si>
  <si>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</si>
  <si>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</si>
  <si>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</si>
  <si>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</si>
  <si>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</si>
  <si>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</si>
  <si>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</si>
  <si>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</si>
  <si>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</si>
  <si>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</si>
  <si>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</si>
  <si>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</si>
  <si>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</si>
  <si>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</si>
  <si>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</si>
  <si>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</si>
  <si>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</si>
  <si>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</si>
  <si>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</si>
  <si>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</si>
  <si>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</si>
  <si>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</si>
  <si>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</si>
  <si>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</si>
  <si>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</si>
  <si>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</si>
  <si>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</si>
  <si>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</si>
  <si>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</si>
  <si>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</si>
  <si>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</si>
  <si>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</si>
  <si>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</si>
  <si>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</si>
  <si>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</si>
  <si>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</si>
  <si>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</si>
  <si>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</si>
  <si>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</si>
  <si>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</si>
  <si>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</si>
  <si>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</si>
  <si>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</si>
  <si>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</si>
  <si>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</si>
  <si>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</si>
  <si>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</si>
  <si>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</si>
  <si>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</si>
  <si>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</si>
  <si>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</si>
  <si>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</si>
  <si>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</si>
  <si>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</si>
  <si>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</si>
  <si>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</si>
  <si>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</si>
  <si>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</si>
  <si>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</si>
  <si>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</si>
  <si>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</si>
  <si>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</si>
  <si>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</si>
  <si>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</si>
  <si>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</si>
  <si>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</si>
  <si>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</si>
  <si>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</si>
  <si>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</si>
  <si>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</si>
  <si>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</si>
  <si>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</si>
  <si>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</si>
  <si>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</si>
  <si>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</si>
  <si>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</si>
  <si>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</si>
  <si>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</si>
  <si>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</si>
  <si>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</si>
  <si>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</si>
  <si>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</si>
  <si>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</si>
  <si>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</si>
  <si>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</si>
  <si>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</si>
  <si>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</si>
  <si>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</si>
  <si>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</si>
  <si>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</si>
  <si>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</si>
  <si>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</si>
  <si>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</si>
  <si>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</si>
  <si>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</si>
  <si>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</si>
  <si>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</si>
  <si>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</si>
  <si>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</si>
  <si>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</si>
  <si>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</si>
  <si>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</si>
  <si>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</si>
  <si>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</si>
  <si>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</si>
  <si>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</si>
  <si>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</si>
  <si>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</si>
  <si>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</si>
  <si>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</si>
  <si>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</si>
  <si>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</si>
  <si>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</si>
  <si>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</si>
  <si>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</si>
  <si>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</si>
  <si>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</si>
  <si>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</si>
  <si>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</si>
  <si>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</si>
  <si>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</si>
  <si>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</si>
  <si>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</si>
  <si>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</si>
  <si>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</si>
  <si>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</si>
  <si>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</si>
  <si>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</si>
  <si>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</si>
  <si>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</si>
  <si>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</si>
  <si>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</si>
  <si>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</si>
  <si>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</si>
  <si>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</si>
  <si>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</si>
  <si>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</si>
  <si>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</si>
  <si>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</si>
  <si>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</si>
  <si>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</si>
  <si>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</si>
  <si>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</si>
  <si>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</si>
  <si>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</si>
  <si>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</si>
  <si>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</si>
  <si>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</si>
  <si>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</si>
  <si>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</si>
  <si>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</si>
  <si>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</si>
  <si>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</si>
  <si>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</si>
  <si>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</si>
  <si>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</si>
  <si>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</si>
  <si>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</si>
  <si>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</si>
  <si>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</si>
  <si>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</si>
  <si>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</si>
  <si>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</si>
  <si>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</si>
  <si>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</si>
  <si>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</si>
  <si>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</si>
  <si>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</si>
  <si>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</si>
  <si>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</si>
  <si>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</si>
  <si>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</si>
  <si>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</si>
  <si>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</si>
  <si>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</si>
  <si>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</si>
  <si>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</si>
  <si>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</si>
  <si>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</si>
  <si>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</si>
  <si>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</si>
  <si>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</si>
  <si>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</si>
  <si>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</si>
  <si>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</si>
  <si>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</si>
  <si>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</si>
  <si>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</si>
  <si>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</si>
  <si>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</si>
  <si>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</si>
  <si>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</si>
  <si>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</si>
  <si>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</si>
  <si>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</si>
  <si>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</si>
  <si>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</si>
  <si>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</si>
  <si>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</si>
  <si>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</si>
  <si>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</si>
  <si>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</si>
  <si>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</si>
  <si>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</si>
  <si>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</si>
  <si>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</si>
  <si>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</si>
  <si>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</si>
  <si>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</si>
  <si>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</si>
  <si>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</si>
  <si>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</si>
  <si>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</si>
  <si>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</si>
  <si>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</si>
  <si>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</si>
  <si>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</si>
  <si>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</si>
  <si>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</si>
  <si>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</si>
  <si>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</si>
  <si>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</si>
  <si>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</si>
  <si>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</si>
  <si>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</si>
  <si>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</si>
  <si>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</si>
  <si>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</si>
  <si>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</si>
  <si>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</si>
  <si>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</si>
  <si>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</si>
  <si>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</si>
  <si>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</si>
  <si>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</si>
  <si>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</si>
  <si>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</si>
  <si>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</si>
  <si>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</si>
  <si>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</si>
  <si>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</si>
  <si>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</si>
  <si>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</si>
  <si>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</si>
  <si>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</si>
  <si>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</si>
  <si>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</si>
  <si>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</si>
  <si>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</si>
  <si>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</si>
  <si>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</si>
  <si>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</si>
  <si>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</si>
  <si>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</si>
  <si>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</si>
  <si>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</si>
  <si>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</si>
  <si>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</si>
  <si>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</si>
  <si>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</si>
  <si>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</si>
  <si>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</si>
  <si>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</si>
  <si>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</si>
  <si>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</si>
  <si>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</si>
  <si>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</si>
  <si>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</si>
  <si>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</si>
  <si>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</si>
  <si>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</si>
  <si>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</si>
  <si>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</si>
  <si>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</si>
  <si>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</si>
  <si>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</si>
  <si>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</si>
  <si>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</si>
  <si>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</si>
  <si>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</si>
  <si>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</si>
  <si>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</si>
  <si>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</si>
  <si>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</si>
  <si>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</si>
  <si>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</si>
  <si>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</si>
  <si>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</si>
  <si>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</si>
  <si>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</si>
  <si>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</si>
  <si>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</si>
  <si>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</si>
  <si>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</si>
  <si>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</si>
  <si>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</si>
  <si>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</si>
  <si>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</si>
  <si>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</si>
  <si>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</si>
  <si>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</si>
  <si>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</si>
  <si>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</si>
  <si>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</si>
  <si>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</si>
  <si>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</si>
  <si>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</si>
  <si>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</si>
  <si>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</si>
  <si>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</si>
  <si>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</si>
  <si>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</si>
  <si>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</si>
  <si>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</si>
  <si>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</si>
  <si>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</si>
  <si>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</si>
  <si>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</si>
  <si>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</si>
  <si>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</si>
  <si>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</si>
  <si>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</si>
  <si>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</si>
  <si>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</si>
  <si>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</si>
  <si>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</si>
  <si>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</si>
  <si>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</si>
  <si>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</si>
  <si>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</si>
  <si>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</si>
  <si>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</si>
  <si>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</si>
  <si>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</si>
  <si>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</si>
  <si>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</si>
  <si>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</si>
  <si>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</si>
  <si>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</si>
  <si>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</si>
  <si>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</si>
  <si>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</si>
  <si>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</si>
  <si>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</si>
  <si>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</si>
  <si>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</si>
  <si>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</si>
  <si>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</si>
  <si>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</si>
  <si>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</si>
  <si>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</si>
  <si>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</si>
  <si>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</si>
  <si>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</si>
  <si>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</si>
  <si>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</si>
  <si>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</si>
  <si>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</si>
  <si>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</si>
  <si>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</si>
  <si>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</si>
  <si>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</si>
  <si>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</si>
  <si>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</si>
  <si>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</si>
  <si>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</si>
  <si>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</si>
  <si>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</si>
  <si>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</si>
  <si>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</si>
  <si>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</si>
  <si>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</si>
  <si>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</si>
  <si>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</si>
  <si>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</si>
  <si>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</si>
  <si>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</si>
  <si>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</si>
  <si>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</si>
  <si>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</si>
  <si>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</si>
  <si>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</si>
  <si>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</si>
  <si>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</si>
  <si>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</si>
  <si>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</si>
  <si>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</si>
  <si>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</si>
  <si>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</si>
  <si>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</si>
  <si>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</si>
  <si>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</si>
  <si>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</si>
  <si>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</si>
  <si>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</si>
  <si>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</si>
  <si>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</si>
  <si>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</si>
  <si>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</si>
  <si>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</si>
  <si>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</si>
  <si>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</si>
  <si>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</si>
  <si>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</si>
  <si>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</si>
  <si>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</si>
  <si>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</si>
  <si>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</si>
  <si>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</si>
  <si>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</si>
  <si>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</si>
  <si>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</si>
  <si>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</si>
  <si>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</si>
  <si>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</si>
  <si>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</si>
  <si>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</si>
  <si>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</si>
  <si>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</si>
  <si>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</si>
  <si>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</si>
  <si>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</si>
  <si>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</si>
  <si>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</si>
  <si>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</si>
  <si>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</si>
  <si>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</si>
  <si>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</si>
  <si>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</si>
  <si>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</si>
  <si>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</si>
  <si>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</si>
  <si>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</si>
  <si>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</si>
  <si>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</si>
  <si>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</si>
  <si>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</si>
  <si>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</si>
  <si>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</si>
  <si>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</si>
  <si>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</si>
  <si>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</si>
  <si>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</si>
  <si>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</si>
  <si>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</si>
  <si>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</si>
  <si>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</si>
  <si>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</si>
  <si>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</si>
  <si>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</si>
  <si>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</si>
  <si>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</si>
  <si>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</si>
  <si>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</si>
  <si>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</si>
  <si>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</si>
  <si>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</si>
  <si>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</si>
  <si>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</si>
  <si>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</si>
  <si>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</si>
  <si>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</si>
  <si>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</si>
  <si>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</si>
  <si>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</si>
  <si>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</si>
  <si>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</si>
  <si>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</si>
  <si>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</si>
  <si>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</si>
  <si>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</si>
  <si>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</si>
  <si>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</si>
  <si>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</si>
  <si>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</si>
  <si>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</si>
  <si>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</si>
  <si>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</si>
  <si>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</si>
  <si>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</si>
  <si>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</si>
  <si>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</si>
  <si>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</si>
  <si>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</si>
  <si>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</si>
  <si>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</si>
  <si>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</si>
  <si>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</si>
  <si>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</si>
  <si>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</si>
  <si>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</si>
  <si>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</si>
  <si>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</si>
  <si>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</si>
  <si>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</si>
  <si>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</si>
  <si>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</si>
  <si>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</si>
  <si>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</si>
  <si>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</si>
  <si>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</si>
  <si>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</si>
  <si>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</si>
  <si>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</si>
  <si>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</si>
  <si>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</si>
  <si>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</si>
  <si>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</si>
  <si>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</si>
  <si>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</si>
  <si>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</si>
  <si>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</si>
  <si>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</si>
  <si>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</si>
  <si>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</si>
  <si>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</si>
  <si>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</si>
  <si>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</si>
  <si>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</si>
  <si>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</si>
  <si>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</si>
  <si>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</si>
  <si>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</si>
  <si>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</si>
  <si>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</si>
  <si>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</si>
  <si>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</si>
  <si>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</si>
  <si>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</si>
  <si>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</si>
  <si>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</si>
  <si>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</si>
  <si>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</si>
  <si>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</si>
  <si>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</si>
  <si>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</si>
  <si>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</si>
  <si>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</si>
  <si>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</si>
  <si>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</si>
  <si>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</si>
  <si>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</si>
  <si>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</si>
  <si>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</si>
  <si>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</si>
  <si>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</si>
  <si>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</si>
  <si>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</si>
  <si>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</si>
  <si>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</si>
  <si>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</si>
  <si>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</si>
  <si>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</si>
  <si>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</si>
  <si>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</si>
  <si>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</si>
  <si>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</si>
  <si>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</si>
  <si>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</si>
  <si>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</si>
  <si>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</si>
  <si>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</si>
  <si>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</si>
  <si>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</si>
  <si>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</si>
  <si>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</si>
  <si>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</si>
  <si>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</si>
  <si>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</si>
  <si>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</si>
  <si>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</si>
  <si>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</si>
  <si>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</si>
  <si>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</si>
  <si>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</si>
  <si>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</si>
  <si>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</si>
  <si>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</si>
  <si>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</si>
  <si>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</si>
  <si>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</si>
  <si>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</si>
  <si>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</si>
  <si>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</si>
  <si>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</si>
  <si>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</si>
  <si>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</si>
  <si>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</si>
  <si>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</si>
  <si>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</si>
  <si>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</si>
  <si>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</si>
  <si>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</si>
  <si>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</si>
  <si>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</si>
  <si>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</si>
  <si>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</si>
  <si>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</si>
  <si>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</si>
  <si>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</si>
  <si>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</si>
  <si>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</si>
  <si>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</si>
  <si>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</si>
  <si>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</si>
  <si>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</si>
  <si>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</si>
  <si>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</si>
  <si>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</si>
  <si>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</si>
  <si>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</si>
  <si>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</si>
  <si>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</si>
  <si>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</si>
  <si>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</si>
  <si>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</si>
  <si>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</si>
  <si>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</si>
  <si>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</si>
  <si>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</si>
  <si>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</si>
  <si>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</si>
  <si>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</si>
  <si>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</si>
  <si>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</si>
  <si>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</si>
  <si>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</si>
  <si>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</si>
  <si>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</si>
  <si>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</si>
  <si>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</si>
  <si>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</si>
  <si>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</si>
  <si>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</si>
  <si>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</si>
  <si>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</si>
  <si>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</si>
  <si>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</si>
  <si>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</si>
  <si>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</si>
  <si>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</si>
  <si>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</si>
  <si>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</si>
  <si>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</si>
  <si>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</si>
  <si>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</si>
  <si>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</si>
  <si>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</si>
  <si>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</si>
  <si>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</si>
  <si>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</si>
  <si>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</si>
  <si>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</si>
  <si>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</si>
  <si>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</si>
  <si>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</si>
  <si>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</si>
  <si>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</si>
  <si>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</si>
  <si>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</si>
  <si>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</si>
  <si>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</si>
  <si>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</si>
  <si>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</si>
  <si>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</si>
  <si>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</si>
  <si>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</si>
  <si>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</si>
  <si>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</si>
  <si>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</si>
  <si>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</si>
  <si>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</si>
  <si>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</si>
  <si>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</si>
  <si>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</si>
  <si>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</si>
  <si>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</si>
  <si>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</si>
  <si>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</si>
  <si>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</si>
  <si>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</si>
  <si>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</si>
  <si>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</si>
  <si>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</si>
  <si>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</si>
  <si>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</si>
  <si>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</si>
  <si>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</si>
  <si>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</si>
  <si>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</si>
  <si>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</si>
  <si>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</si>
  <si>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</si>
  <si>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</si>
  <si>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</si>
  <si>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</si>
  <si>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</si>
  <si>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</si>
  <si>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</si>
  <si>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</si>
  <si>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</si>
  <si>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</si>
  <si>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</si>
  <si>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</si>
  <si>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</si>
  <si>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</si>
  <si>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</si>
  <si>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</si>
  <si>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</si>
  <si>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</si>
  <si>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</si>
  <si>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</si>
  <si>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</si>
  <si>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</si>
  <si>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</si>
  <si>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</si>
  <si>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</si>
  <si>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</si>
  <si>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</si>
  <si>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</si>
  <si>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</si>
  <si>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</si>
  <si>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</si>
  <si>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</si>
  <si>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</si>
  <si>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</si>
  <si>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</si>
  <si>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</si>
  <si>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</si>
  <si>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</si>
  <si>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</si>
  <si>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</si>
  <si>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</si>
  <si>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</si>
  <si>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</si>
  <si>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</si>
  <si>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</si>
  <si>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</si>
  <si>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</si>
  <si>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</si>
  <si>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</si>
  <si>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</si>
  <si>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</si>
  <si>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</si>
  <si>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</si>
  <si>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</si>
  <si>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</si>
  <si>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</si>
  <si>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</si>
  <si>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</si>
  <si>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</si>
  <si>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</si>
  <si>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</si>
  <si>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</si>
  <si>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</si>
  <si>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</si>
  <si>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</si>
  <si>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</si>
  <si>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</si>
  <si>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</si>
  <si>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</si>
  <si>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</si>
  <si>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</si>
  <si>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</si>
  <si>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</si>
  <si>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</si>
  <si>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</si>
  <si>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</si>
  <si>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</si>
  <si>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</si>
  <si>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</si>
  <si>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</si>
  <si>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</si>
  <si>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</si>
  <si>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</si>
  <si>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</si>
  <si>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</si>
  <si>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</si>
  <si>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</si>
  <si>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</si>
  <si>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</si>
  <si>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</si>
  <si>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</si>
  <si>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</si>
  <si>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</si>
  <si>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</si>
  <si>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</si>
  <si>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</si>
  <si>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</si>
  <si>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</si>
  <si>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</si>
  <si>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</si>
  <si>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</si>
  <si>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</si>
  <si>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</si>
  <si>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</si>
  <si>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</si>
  <si>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</si>
  <si>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</si>
  <si>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</si>
  <si>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</si>
  <si>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</si>
  <si>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</si>
  <si>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</si>
  <si>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</si>
  <si>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</si>
  <si>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</si>
  <si>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</si>
  <si>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</si>
  <si>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</si>
  <si>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</si>
  <si>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</si>
  <si>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</si>
  <si>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</si>
  <si>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</si>
  <si>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</si>
  <si>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</si>
  <si>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</si>
  <si>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</si>
  <si>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</si>
  <si>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</si>
  <si>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</si>
  <si>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</si>
  <si>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</si>
  <si>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</si>
  <si>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</si>
  <si>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</si>
  <si>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</si>
  <si>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</si>
  <si>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</si>
  <si>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</si>
  <si>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</si>
  <si>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</si>
  <si>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</si>
  <si>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</si>
  <si>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</si>
  <si>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</si>
  <si>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</si>
  <si>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</si>
  <si>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</si>
  <si>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</si>
  <si>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</si>
  <si>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</si>
  <si>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</si>
  <si>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</si>
  <si>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</si>
  <si>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</si>
  <si>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</si>
  <si>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</si>
  <si>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</si>
  <si>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</si>
  <si>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</si>
  <si>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</si>
  <si>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</si>
  <si>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</si>
  <si>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</si>
  <si>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</si>
  <si>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</si>
  <si>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</si>
  <si>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</si>
  <si>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</si>
  <si>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</si>
  <si>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</si>
  <si>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</si>
  <si>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</si>
  <si>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</si>
  <si>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</si>
  <si>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</si>
  <si>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</si>
  <si>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</si>
  <si>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</si>
  <si>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</si>
  <si>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</si>
  <si>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</si>
  <si>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</si>
  <si>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</si>
  <si>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</si>
  <si>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</si>
  <si>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</si>
  <si>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</si>
  <si>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</si>
  <si>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</si>
  <si>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</si>
  <si>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</si>
  <si>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</si>
  <si>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</si>
  <si>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</si>
  <si>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</si>
  <si>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</si>
  <si>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</si>
  <si>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</si>
  <si>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</si>
  <si>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</si>
  <si>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</si>
  <si>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</si>
  <si>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</si>
  <si>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</si>
  <si>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</si>
  <si>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</si>
  <si>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</si>
  <si>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</si>
  <si>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</si>
  <si>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</si>
  <si>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</si>
  <si>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</si>
  <si>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</si>
  <si>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</si>
  <si>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</si>
  <si>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</si>
  <si>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</si>
  <si>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</si>
  <si>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</si>
  <si>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</si>
  <si>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</si>
  <si>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</si>
  <si>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</si>
  <si>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</si>
  <si>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</si>
  <si>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</si>
  <si>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</si>
  <si>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</si>
  <si>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</si>
  <si>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</si>
  <si>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</si>
  <si>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</si>
  <si>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</si>
  <si>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</si>
  <si>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</si>
  <si>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</si>
  <si>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</si>
  <si>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</si>
  <si>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</si>
  <si>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</si>
  <si>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</si>
  <si>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</si>
  <si>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</si>
  <si>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</si>
  <si>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</si>
  <si>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</si>
  <si>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</si>
  <si>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</si>
  <si>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</si>
  <si>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</si>
  <si>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</si>
  <si>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</si>
  <si>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</si>
  <si>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</si>
  <si>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</si>
  <si>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</si>
  <si>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</si>
  <si>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</si>
  <si>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</si>
  <si>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</si>
  <si>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</si>
  <si>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</si>
  <si>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</si>
  <si>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</si>
  <si>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</si>
  <si>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</si>
  <si>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</si>
  <si>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</si>
  <si>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</si>
  <si>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</si>
  <si>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</si>
  <si>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</si>
  <si>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</si>
  <si>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</si>
  <si>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</si>
  <si>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</si>
  <si>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</si>
  <si>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</si>
  <si>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</si>
  <si>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</si>
  <si>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</si>
  <si>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</si>
  <si>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</si>
  <si>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</si>
  <si>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</si>
  <si>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</si>
  <si>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</si>
  <si>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</si>
  <si>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</si>
  <si>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</si>
  <si>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</si>
  <si>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</si>
  <si>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</si>
  <si>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</si>
  <si>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</si>
  <si>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</si>
  <si>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</si>
  <si>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</si>
  <si>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</si>
  <si>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</si>
  <si>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</si>
  <si>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</si>
  <si>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</si>
  <si>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</si>
  <si>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</si>
  <si>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</si>
  <si>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</si>
  <si>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</si>
  <si>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</si>
  <si>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</si>
  <si>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</si>
  <si>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</si>
  <si>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</si>
  <si>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</si>
  <si>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</si>
  <si>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</si>
  <si>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</si>
  <si>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</si>
  <si>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</si>
  <si>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</si>
  <si>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</si>
  <si>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</si>
  <si>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</si>
  <si>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</si>
  <si>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</si>
  <si>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</si>
  <si>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</si>
  <si>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</si>
  <si>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</si>
  <si>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</si>
  <si>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</si>
  <si>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</si>
  <si>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</si>
  <si>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</si>
  <si>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</si>
  <si>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</si>
  <si>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</si>
  <si>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</si>
  <si>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</si>
  <si>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</si>
  <si>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</si>
  <si>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</si>
  <si>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</si>
  <si>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</si>
  <si>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</si>
  <si>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</si>
  <si>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</si>
  <si>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</si>
  <si>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</si>
  <si>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</si>
  <si>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</si>
  <si>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</si>
  <si>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</si>
  <si>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</si>
  <si>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</si>
  <si>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</si>
  <si>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</si>
  <si>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</si>
  <si>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</si>
  <si>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</si>
  <si>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</si>
  <si>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</si>
  <si>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</si>
  <si>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</si>
  <si>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</si>
  <si>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</si>
  <si>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</si>
  <si>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</si>
  <si>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</si>
  <si>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</si>
  <si>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</si>
  <si>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</si>
  <si>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</si>
  <si>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</si>
  <si>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</si>
  <si>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</si>
  <si>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</si>
  <si>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</si>
  <si>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</si>
  <si>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</si>
  <si>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</si>
  <si>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</si>
  <si>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</si>
  <si>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</si>
  <si>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</si>
  <si>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</si>
  <si>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</si>
  <si>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</si>
  <si>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</si>
  <si>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</si>
  <si>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</si>
  <si>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</si>
  <si>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</si>
  <si>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</si>
  <si>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</si>
  <si>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</si>
  <si>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</si>
  <si>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</si>
  <si>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</si>
  <si>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</si>
  <si>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</si>
  <si>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</si>
  <si>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</si>
  <si>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</si>
  <si>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</si>
  <si>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</si>
  <si>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</si>
  <si>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</si>
  <si>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</si>
  <si>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</si>
  <si>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</si>
  <si>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</si>
  <si>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</si>
  <si>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</si>
  <si>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</si>
  <si>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</si>
  <si>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</si>
  <si>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</si>
  <si>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</si>
  <si>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</si>
  <si>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</si>
  <si>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</si>
  <si>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</si>
  <si>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</si>
  <si>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</si>
  <si>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</si>
  <si>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</si>
  <si>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</si>
  <si>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</si>
  <si>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</si>
  <si>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</si>
  <si>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</si>
  <si>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</si>
  <si>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</si>
  <si>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</si>
  <si>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</si>
  <si>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</si>
  <si>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</si>
  <si>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</si>
  <si>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</si>
  <si>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</si>
  <si>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</si>
  <si>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</si>
  <si>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</si>
  <si>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</si>
  <si>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</si>
  <si>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</si>
  <si>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</si>
  <si>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</si>
  <si>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</si>
  <si>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</si>
  <si>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</si>
  <si>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</si>
  <si>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</si>
  <si>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</si>
  <si>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</si>
  <si>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</si>
  <si>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</si>
  <si>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</si>
  <si>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</si>
  <si>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</si>
  <si>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</si>
  <si>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</si>
  <si>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</si>
  <si>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</si>
  <si>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</si>
  <si>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</si>
  <si>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</si>
  <si>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</si>
  <si>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</si>
  <si>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</si>
  <si>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</si>
  <si>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</si>
  <si>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</si>
  <si>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</si>
  <si>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</si>
  <si>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</si>
  <si>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</si>
  <si>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</si>
  <si>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</si>
  <si>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</si>
  <si>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</si>
  <si>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</si>
  <si>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</si>
  <si>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</si>
  <si>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</si>
  <si>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</si>
  <si>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</si>
  <si>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</si>
  <si>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</si>
  <si>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</si>
  <si>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</si>
  <si>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</si>
  <si>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</si>
  <si>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</si>
  <si>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</si>
  <si>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</si>
  <si>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</si>
  <si>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</si>
  <si>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</si>
  <si>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</si>
  <si>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</si>
  <si>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</si>
  <si>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</si>
  <si>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</si>
  <si>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</si>
  <si>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</si>
  <si>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</si>
  <si>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</si>
  <si>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</si>
  <si>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</si>
  <si>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</si>
  <si>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</si>
  <si>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</si>
  <si>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</si>
  <si>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</si>
  <si>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</si>
  <si>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</si>
  <si>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</si>
  <si>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</si>
  <si>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</si>
  <si>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</si>
  <si>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</si>
  <si>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</si>
  <si>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</si>
  <si>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</si>
  <si>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</si>
  <si>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</si>
  <si>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</si>
  <si>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</si>
  <si>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</si>
  <si>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</si>
  <si>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</si>
  <si>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</si>
  <si>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</si>
  <si>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</si>
  <si>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</si>
  <si>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</si>
  <si>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</si>
  <si>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</si>
  <si>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</si>
  <si>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</si>
  <si>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</si>
  <si>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</si>
  <si>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</si>
  <si>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</si>
  <si>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</si>
  <si>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</si>
  <si>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</si>
  <si>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</si>
  <si>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</si>
  <si>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</si>
  <si>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</si>
  <si>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</si>
  <si>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</si>
  <si>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</si>
  <si>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</si>
  <si>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</si>
  <si>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</si>
  <si>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</si>
  <si>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</si>
  <si>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</si>
  <si>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</si>
  <si>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</si>
  <si>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</si>
  <si>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</si>
  <si>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</si>
  <si>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</si>
  <si>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</si>
  <si>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</si>
  <si>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</si>
  <si>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</si>
  <si>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</si>
  <si>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</si>
  <si>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</si>
  <si>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</si>
  <si>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</si>
  <si>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</si>
  <si>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</si>
  <si>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</si>
  <si>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</si>
  <si>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</si>
  <si>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</si>
  <si>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</si>
  <si>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</si>
  <si>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</si>
  <si>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</si>
  <si>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</si>
  <si>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</si>
  <si>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</si>
  <si>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</si>
  <si>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</si>
  <si>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</si>
  <si>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</si>
  <si>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</si>
  <si>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</si>
  <si>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</si>
  <si>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</si>
  <si>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</si>
  <si>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</si>
  <si>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</si>
  <si>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</si>
  <si>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</si>
  <si>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</si>
  <si>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</si>
  <si>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</si>
  <si>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</si>
  <si>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</si>
  <si>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</si>
  <si>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</si>
  <si>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</si>
  <si>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</si>
  <si>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</si>
  <si>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</si>
  <si>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</si>
  <si>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</si>
  <si>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</si>
  <si>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</si>
  <si>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</si>
  <si>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</si>
  <si>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</si>
  <si>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</si>
  <si>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</si>
  <si>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</si>
  <si>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</si>
  <si>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</si>
  <si>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</si>
  <si>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</si>
  <si>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</si>
  <si>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</si>
  <si>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</si>
  <si>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</si>
  <si>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</si>
  <si>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</si>
  <si>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</si>
  <si>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</si>
  <si>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</si>
  <si>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</si>
  <si>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</si>
  <si>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</si>
  <si>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</si>
  <si>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</si>
  <si>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</si>
  <si>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</si>
  <si>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</si>
  <si>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</si>
  <si>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</si>
  <si>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</si>
  <si>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</si>
  <si>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</si>
  <si>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</si>
  <si>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</si>
  <si>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</si>
  <si>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</si>
  <si>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</si>
  <si>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</si>
  <si>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</si>
  <si>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</si>
  <si>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</si>
  <si>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</si>
  <si>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</si>
  <si>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</si>
  <si>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</si>
  <si>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</si>
  <si>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</si>
  <si>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</si>
  <si>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</si>
  <si>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</si>
  <si>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</si>
  <si>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</si>
  <si>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</si>
  <si>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</si>
  <si>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</si>
  <si>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</si>
  <si>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</si>
  <si>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</si>
  <si>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</si>
  <si>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</si>
  <si>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</si>
  <si>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</si>
  <si>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</si>
  <si>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</si>
  <si>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</si>
  <si>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</si>
  <si>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</si>
  <si>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</si>
  <si>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</si>
  <si>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</si>
  <si>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</si>
  <si>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</si>
  <si>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</si>
  <si>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</si>
  <si>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</si>
  <si>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</si>
  <si>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</si>
  <si>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</si>
  <si>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</si>
  <si>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</si>
  <si>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</si>
  <si>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</si>
  <si>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</si>
  <si>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</si>
  <si>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</si>
  <si>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</si>
  <si>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</si>
  <si>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</si>
  <si>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</si>
  <si>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</si>
  <si>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</si>
  <si>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</si>
  <si>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</si>
  <si>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</si>
  <si>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</si>
  <si>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</si>
  <si>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</si>
  <si>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</si>
  <si>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</si>
  <si>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</si>
  <si>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</si>
  <si>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</si>
  <si>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</si>
  <si>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</si>
  <si>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</si>
  <si>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</si>
  <si>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</si>
  <si>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</si>
  <si>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</si>
  <si>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</si>
  <si>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</si>
  <si>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</si>
  <si>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</si>
  <si>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</si>
  <si>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</si>
  <si>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</si>
  <si>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</si>
  <si>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</si>
  <si>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</si>
  <si>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</si>
  <si>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</si>
  <si>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</si>
  <si>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</si>
  <si>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</si>
  <si>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</si>
  <si>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</si>
  <si>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</si>
  <si>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</si>
  <si>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</si>
  <si>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</si>
  <si>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</si>
  <si>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</si>
  <si>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</si>
  <si>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</si>
  <si>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</si>
  <si>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</si>
  <si>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</si>
  <si>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</si>
  <si>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</si>
  <si>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</si>
  <si>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</si>
  <si>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</si>
  <si>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</si>
  <si>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</si>
  <si>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</si>
  <si>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</si>
  <si>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</si>
  <si>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</si>
  <si>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</si>
  <si>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</si>
  <si>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</si>
  <si>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</si>
  <si>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</si>
  <si>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</si>
  <si>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</si>
  <si>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</si>
  <si>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</si>
  <si>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</si>
  <si>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</si>
  <si>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</si>
  <si>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</si>
  <si>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</si>
  <si>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</si>
  <si>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</si>
  <si>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</si>
  <si>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</si>
  <si>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</si>
  <si>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</si>
  <si>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</si>
  <si>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</si>
  <si>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</si>
  <si>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</si>
  <si>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</si>
  <si>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</si>
  <si>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</si>
  <si>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</si>
  <si>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</si>
  <si>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</si>
  <si>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</si>
  <si>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</si>
  <si>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</si>
  <si>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</si>
  <si>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</si>
  <si>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</si>
  <si>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</si>
  <si>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</si>
  <si>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</si>
  <si>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</si>
  <si>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</si>
  <si>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</si>
  <si>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</si>
  <si>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</si>
  <si>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</si>
  <si>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</si>
  <si>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</si>
  <si>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</si>
  <si>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</si>
  <si>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</si>
  <si>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</si>
  <si>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</si>
  <si>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</si>
  <si>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</si>
  <si>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</si>
  <si>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</si>
  <si>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</si>
  <si>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</si>
  <si>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</si>
  <si>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</si>
  <si>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</si>
  <si>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</si>
  <si>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</si>
  <si>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</si>
  <si>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</si>
  <si>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</si>
  <si>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</si>
  <si>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</si>
  <si>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</si>
  <si>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</si>
  <si>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</si>
  <si>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</si>
  <si>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</si>
  <si>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</si>
  <si>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</si>
  <si>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</si>
  <si>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</si>
  <si>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</si>
  <si>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</si>
  <si>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</si>
  <si>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</si>
  <si>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</si>
  <si>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</si>
  <si>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</si>
  <si>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</si>
  <si>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</si>
  <si>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</si>
  <si>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</si>
  <si>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</si>
  <si>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</si>
  <si>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</si>
  <si>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</si>
  <si>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</si>
  <si>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</si>
  <si>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</si>
  <si>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</si>
  <si>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</si>
  <si>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</si>
  <si>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</si>
  <si>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</si>
  <si>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</si>
  <si>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</si>
  <si>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</si>
  <si>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</si>
  <si>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</si>
  <si>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</si>
  <si>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</si>
  <si>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</si>
  <si>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</si>
  <si>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</si>
  <si>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</si>
  <si>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</si>
  <si>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</si>
  <si>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</si>
  <si>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</si>
  <si>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</si>
  <si>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</si>
  <si>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</si>
  <si>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</si>
  <si>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</si>
  <si>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</si>
  <si>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</si>
  <si>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</si>
  <si>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</si>
  <si>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</si>
  <si>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</si>
  <si>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</si>
  <si>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</si>
  <si>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</si>
  <si>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</si>
  <si>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</si>
  <si>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</si>
  <si>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</si>
  <si>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</si>
  <si>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</si>
  <si>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</si>
  <si>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</si>
  <si>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</si>
  <si>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</si>
  <si>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</si>
  <si>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</si>
  <si>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</si>
  <si>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</si>
  <si>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</si>
  <si>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</si>
  <si>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</si>
  <si>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</si>
  <si>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</si>
  <si>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</si>
  <si>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</si>
  <si>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</si>
  <si>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</si>
  <si>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</si>
  <si>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</si>
  <si>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</si>
  <si>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</si>
  <si>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</si>
  <si>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</si>
  <si>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</si>
  <si>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</si>
  <si>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</si>
  <si>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</si>
  <si>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</si>
  <si>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</si>
  <si>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</si>
  <si>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</si>
  <si>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</si>
  <si>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</si>
  <si>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</si>
  <si>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</si>
  <si>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</si>
  <si>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</si>
  <si>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</si>
  <si>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</si>
  <si>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</si>
  <si>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</si>
  <si>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</si>
  <si>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</si>
  <si>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</si>
  <si>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</si>
  <si>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</si>
  <si>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</si>
  <si>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</si>
  <si>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</si>
  <si>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</si>
  <si>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</si>
  <si>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</si>
  <si>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</si>
  <si>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</si>
  <si>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</si>
  <si>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</si>
  <si>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</si>
  <si>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</si>
  <si>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</si>
  <si>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</si>
  <si>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</si>
  <si>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</si>
  <si>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</si>
  <si>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</si>
  <si>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</si>
  <si>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</si>
  <si>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</si>
  <si>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</si>
  <si>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</si>
  <si>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</si>
  <si>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</si>
  <si>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</si>
  <si>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</si>
  <si>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</si>
  <si>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</si>
  <si>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</si>
  <si>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</si>
  <si>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</si>
  <si>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</si>
  <si>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</si>
  <si>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</si>
  <si>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</si>
  <si>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</si>
  <si>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</si>
  <si>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</si>
  <si>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</si>
  <si>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</si>
  <si>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</si>
  <si>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</si>
  <si>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</si>
  <si>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</si>
  <si>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</si>
  <si>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</si>
  <si>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</si>
  <si>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</si>
  <si>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</si>
  <si>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</si>
  <si>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</si>
  <si>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</si>
  <si>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</si>
  <si>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</si>
  <si>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</si>
  <si>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</si>
  <si>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</si>
  <si>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</si>
  <si>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</si>
  <si>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</si>
  <si>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</si>
  <si>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</si>
  <si>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</si>
  <si>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</si>
  <si>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</si>
  <si>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</si>
  <si>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</si>
  <si>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</si>
  <si>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</si>
  <si>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</si>
  <si>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</si>
  <si>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</si>
  <si>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</si>
  <si>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</si>
  <si>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</si>
  <si>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</si>
  <si>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</si>
  <si>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</si>
  <si>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</si>
  <si>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</si>
  <si>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</si>
  <si>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</si>
  <si>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</si>
  <si>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</si>
  <si>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</si>
  <si>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</si>
  <si>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</si>
  <si>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</si>
  <si>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</si>
  <si>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</si>
  <si>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</si>
  <si>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</si>
  <si>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</si>
  <si>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</si>
  <si>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</si>
  <si>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</si>
  <si>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</si>
  <si>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</si>
  <si>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</si>
  <si>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</si>
  <si>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</si>
  <si>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</si>
  <si>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</si>
  <si>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</si>
  <si>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</si>
  <si>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</si>
  <si>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</si>
  <si>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</si>
  <si>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</si>
  <si>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</si>
  <si>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</si>
  <si>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</si>
  <si>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</si>
  <si>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</si>
  <si>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</si>
  <si>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</si>
  <si>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</si>
  <si>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</si>
  <si>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</si>
  <si>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</si>
  <si>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</si>
  <si>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</si>
  <si>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</si>
  <si>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</si>
  <si>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</si>
  <si>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</si>
  <si>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</si>
  <si>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</si>
  <si>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</si>
  <si>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</si>
  <si>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</si>
  <si>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</si>
  <si>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</si>
  <si>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</si>
  <si>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</si>
  <si>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</si>
  <si>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</si>
  <si>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</si>
  <si>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</si>
  <si>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</si>
  <si>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</si>
  <si>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</si>
  <si>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</si>
  <si>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</si>
  <si>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</si>
  <si>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</si>
  <si>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</si>
  <si>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</si>
  <si>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</si>
  <si>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</si>
  <si>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</si>
  <si>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</si>
  <si>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</si>
  <si>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</si>
  <si>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</si>
  <si>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</si>
  <si>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</si>
  <si>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</si>
  <si>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</si>
  <si>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</si>
  <si>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</si>
  <si>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</si>
  <si>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</si>
  <si>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</si>
  <si>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</si>
  <si>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</si>
  <si>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</si>
  <si>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</si>
  <si>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</si>
  <si>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</si>
  <si>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</si>
  <si>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</si>
  <si>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</si>
  <si>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</si>
  <si>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</si>
  <si>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</si>
  <si>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</si>
  <si>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</si>
  <si>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</si>
  <si>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</si>
  <si>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</si>
  <si>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</si>
  <si>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</si>
  <si>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</si>
  <si>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</si>
  <si>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</si>
  <si>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</si>
  <si>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</si>
  <si>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</si>
  <si>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</si>
  <si>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</si>
  <si>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</si>
  <si>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</si>
  <si>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</si>
  <si>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</si>
  <si>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</si>
  <si>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</si>
  <si>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</si>
  <si>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</si>
  <si>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</si>
  <si>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</si>
  <si>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</si>
  <si>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</si>
  <si>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</si>
  <si>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</si>
  <si>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</si>
  <si>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</si>
  <si>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</si>
  <si>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</si>
  <si>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</si>
  <si>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</si>
  <si>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</si>
  <si>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</si>
  <si>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</si>
  <si>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</si>
  <si>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</si>
  <si>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</si>
  <si>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</si>
  <si>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</si>
  <si>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</si>
  <si>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</si>
  <si>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</si>
  <si>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</si>
  <si>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</si>
  <si>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</si>
  <si>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</si>
  <si>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</si>
  <si>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</si>
  <si>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</si>
  <si>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</si>
  <si>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</si>
  <si>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</si>
  <si>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</si>
  <si>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</si>
  <si>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</si>
  <si>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</si>
  <si>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</si>
  <si>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</si>
  <si>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</si>
  <si>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</si>
  <si>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</si>
  <si>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</si>
  <si>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</si>
  <si>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</si>
  <si>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</si>
  <si>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</si>
  <si>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</si>
  <si>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</si>
  <si>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</si>
  <si>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</si>
  <si>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</si>
  <si>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</si>
  <si>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</si>
  <si>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</si>
  <si>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</si>
  <si>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</si>
  <si>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</si>
  <si>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</si>
  <si>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</si>
  <si>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</si>
  <si>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</si>
  <si>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</si>
  <si>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</si>
  <si>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</si>
  <si>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</si>
  <si>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</si>
  <si>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</si>
  <si>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</si>
  <si>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</si>
  <si>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</si>
  <si>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</si>
  <si>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</si>
  <si>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</si>
  <si>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</si>
  <si>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</si>
  <si>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</si>
  <si>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</si>
  <si>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</si>
  <si>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</si>
  <si>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</si>
  <si>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</si>
  <si>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</si>
  <si>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</si>
  <si>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</si>
  <si>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</si>
  <si>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</si>
  <si>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</si>
  <si>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</si>
  <si>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</si>
  <si>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</si>
  <si>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</si>
  <si>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</si>
  <si>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</si>
  <si>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</si>
  <si>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</si>
  <si>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</si>
  <si>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</si>
  <si>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</si>
  <si>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</si>
  <si>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</si>
  <si>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</si>
  <si>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</si>
  <si>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</si>
  <si>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</si>
  <si>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</si>
  <si>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</si>
  <si>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</si>
  <si>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</si>
  <si>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</si>
  <si>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</si>
  <si>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</si>
  <si>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</si>
  <si>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</si>
  <si>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</si>
  <si>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</si>
  <si>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</si>
  <si>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</si>
  <si>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</si>
  <si>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</si>
  <si>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</si>
  <si>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</si>
  <si>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</si>
  <si>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</si>
  <si>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</si>
  <si>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</si>
  <si>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</si>
  <si>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</si>
  <si>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</si>
  <si>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</si>
  <si>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</si>
  <si>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</si>
  <si>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</si>
  <si>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</si>
  <si>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</si>
  <si>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</si>
  <si>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</si>
  <si>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</si>
  <si>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</si>
  <si>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</si>
  <si>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</si>
  <si>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</si>
  <si>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</si>
  <si>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</si>
  <si>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</si>
  <si>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</si>
  <si>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</si>
  <si>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</si>
  <si>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</si>
  <si>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</si>
  <si>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</si>
  <si>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</si>
  <si>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</si>
  <si>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</si>
  <si>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</si>
  <si>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</si>
  <si>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</si>
  <si>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</si>
  <si>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</si>
  <si>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</si>
  <si>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</si>
  <si>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</si>
  <si>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</si>
  <si>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</si>
  <si>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</si>
  <si>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</si>
  <si>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</si>
  <si>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</si>
  <si>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</si>
  <si>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</si>
  <si>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</si>
  <si>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</si>
  <si>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</si>
  <si>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</si>
  <si>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</si>
  <si>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</si>
  <si>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</si>
  <si>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</si>
  <si>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</si>
  <si>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</si>
  <si>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</si>
  <si>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</si>
  <si>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</si>
  <si>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</si>
  <si>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</si>
  <si>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</si>
  <si>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</si>
  <si>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</si>
  <si>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</si>
  <si>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</si>
  <si>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</si>
  <si>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</si>
  <si>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</si>
  <si>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</si>
  <si>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</si>
  <si>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</si>
  <si>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</si>
  <si>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</si>
  <si>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</si>
  <si>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</si>
  <si>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</si>
  <si>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</si>
  <si>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</si>
  <si>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</si>
  <si>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</si>
  <si>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</si>
  <si>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</si>
  <si>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</si>
  <si>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</si>
  <si>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</si>
  <si>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</si>
  <si>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</si>
  <si>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</si>
  <si>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</si>
  <si>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</si>
  <si>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</si>
  <si>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</si>
  <si>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</si>
  <si>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</si>
  <si>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</si>
  <si>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</si>
  <si>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</si>
  <si>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</si>
  <si>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</si>
  <si>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</si>
  <si>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</si>
  <si>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</si>
  <si>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</si>
  <si>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</si>
  <si>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</si>
  <si>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</si>
  <si>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</si>
  <si>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</si>
  <si>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</si>
  <si>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</si>
  <si>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</si>
  <si>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</si>
  <si>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</si>
  <si>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</si>
  <si>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</si>
  <si>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</si>
  <si>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</si>
  <si>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</si>
  <si>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</si>
  <si>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</si>
  <si>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</si>
  <si>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</si>
  <si>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</si>
  <si>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</si>
  <si>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</si>
  <si>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</si>
  <si>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</si>
  <si>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</si>
  <si>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</si>
  <si>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</si>
  <si>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</si>
  <si>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</si>
  <si>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</si>
  <si>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</si>
  <si>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</si>
  <si>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</si>
  <si>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</si>
  <si>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</si>
  <si>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</si>
  <si>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</si>
  <si>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</si>
  <si>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</si>
  <si>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</si>
  <si>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</si>
  <si>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</si>
  <si>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</si>
  <si>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</si>
  <si>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</si>
  <si>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</si>
  <si>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</si>
  <si>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</si>
  <si>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</si>
  <si>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</si>
  <si>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</si>
  <si>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</si>
  <si>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</si>
  <si>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</si>
  <si>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</si>
  <si>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</si>
  <si>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</si>
  <si>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</si>
  <si>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</si>
  <si>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</si>
  <si>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</si>
  <si>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</si>
  <si>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</si>
  <si>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</si>
  <si>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</si>
  <si>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</si>
  <si>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</si>
  <si>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</si>
  <si>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</si>
  <si>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</si>
  <si>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</si>
  <si>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</si>
  <si>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</si>
  <si>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</si>
  <si>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</si>
  <si>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</si>
  <si>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</si>
  <si>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</si>
  <si>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</si>
  <si>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</si>
  <si>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</si>
  <si>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</si>
  <si>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</si>
  <si>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</si>
  <si>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</si>
  <si>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</si>
  <si>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</si>
  <si>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</si>
  <si>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</si>
  <si>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</si>
  <si>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</si>
  <si>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</si>
  <si>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</si>
  <si>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</si>
  <si>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</si>
  <si>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</si>
  <si>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</si>
  <si>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</si>
  <si>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</si>
  <si>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</si>
  <si>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</si>
  <si>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</si>
  <si>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</si>
  <si>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</si>
  <si>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</si>
  <si>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</si>
  <si>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</si>
  <si>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</si>
  <si>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</si>
  <si>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</si>
  <si>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</si>
  <si>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</si>
  <si>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</si>
  <si>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</si>
  <si>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</si>
  <si>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</si>
  <si>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</si>
  <si>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</si>
  <si>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</si>
  <si>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</si>
  <si>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</si>
  <si>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</si>
  <si>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</si>
  <si>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</si>
  <si>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</si>
  <si>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</si>
  <si>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</si>
  <si>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</si>
  <si>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</si>
  <si>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</si>
  <si>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</si>
  <si>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</si>
  <si>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</si>
  <si>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</si>
  <si>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</si>
  <si>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</si>
  <si>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</si>
  <si>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</si>
  <si>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</si>
  <si>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</si>
  <si>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</si>
  <si>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</si>
  <si>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</si>
  <si>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</si>
  <si>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</si>
  <si>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</si>
  <si>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</si>
  <si>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</si>
  <si>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</si>
  <si>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</si>
  <si>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</si>
  <si>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</si>
  <si>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</si>
  <si>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</si>
  <si>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</si>
  <si>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</si>
  <si>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</si>
  <si>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</si>
  <si>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</si>
  <si>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</si>
  <si>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</si>
  <si>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</si>
  <si>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</si>
  <si>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</si>
  <si>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</si>
  <si>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</si>
  <si>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</si>
  <si>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</si>
  <si>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</si>
  <si>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</si>
  <si>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</si>
  <si>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</si>
  <si>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</si>
  <si>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</si>
  <si>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</si>
  <si>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</si>
  <si>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</si>
  <si>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</si>
  <si>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</si>
  <si>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</si>
  <si>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</si>
  <si>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</si>
  <si>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</si>
  <si>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</si>
  <si>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</si>
  <si>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</si>
  <si>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</si>
  <si>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</si>
  <si>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</si>
  <si>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</si>
  <si>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</si>
  <si>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</si>
  <si>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</si>
  <si>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</si>
  <si>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</si>
  <si>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</si>
  <si>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</si>
  <si>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</si>
  <si>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</si>
  <si>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</si>
  <si>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</si>
  <si>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</si>
  <si>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</si>
  <si>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</si>
  <si>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</si>
  <si>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</si>
  <si>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</si>
  <si>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</si>
  <si>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</si>
  <si>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</si>
  <si>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</si>
  <si>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</si>
  <si>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</si>
  <si>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</si>
  <si>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</si>
  <si>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</si>
  <si>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</si>
  <si>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</si>
  <si>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</si>
  <si>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</si>
  <si>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</si>
  <si>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</si>
  <si>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</si>
  <si>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</si>
  <si>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</si>
  <si>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</si>
  <si>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</si>
  <si>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</si>
  <si>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</si>
  <si>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</si>
  <si>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</si>
  <si>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</si>
  <si>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</si>
  <si>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</si>
  <si>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</si>
  <si>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</si>
  <si>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</si>
  <si>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</si>
  <si>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</si>
  <si>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</si>
  <si>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</si>
  <si>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</si>
  <si>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</si>
  <si>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</si>
  <si>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</si>
  <si>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</si>
  <si>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</si>
  <si>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</si>
  <si>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</si>
  <si>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</si>
  <si>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</si>
  <si>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</si>
  <si>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</si>
  <si>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</si>
  <si>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</si>
  <si>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</si>
  <si>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</si>
  <si>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</si>
  <si>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</si>
  <si>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</si>
  <si>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</si>
  <si>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</si>
  <si>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</si>
  <si>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</si>
  <si>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</si>
  <si>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</si>
  <si>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</si>
  <si>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</si>
  <si>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</si>
  <si>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</si>
  <si>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</si>
  <si>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</si>
  <si>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</si>
  <si>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</si>
  <si>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</si>
  <si>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</si>
  <si>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</si>
  <si>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</si>
  <si>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</si>
  <si>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</si>
  <si>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</si>
  <si>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</si>
  <si>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</si>
  <si>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</si>
  <si>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</si>
  <si>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</si>
  <si>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</si>
  <si>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</si>
  <si>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</si>
  <si>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</si>
  <si>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</si>
  <si>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</si>
  <si>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</si>
  <si>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</si>
  <si>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</si>
  <si>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</si>
  <si>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</si>
  <si>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</si>
  <si>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</si>
  <si>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</si>
  <si>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</si>
  <si>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</si>
  <si>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</si>
  <si>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</si>
  <si>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</si>
  <si>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</si>
  <si>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</si>
  <si>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</si>
  <si>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</si>
  <si>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</si>
  <si>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</si>
  <si>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</si>
  <si>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</si>
  <si>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</si>
  <si>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</si>
  <si>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</si>
  <si>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</si>
  <si>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</si>
  <si>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</si>
  <si>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</si>
  <si>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</si>
  <si>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</si>
  <si>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</si>
  <si>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</si>
  <si>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</si>
  <si>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</si>
  <si>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</si>
  <si>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</si>
  <si>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</si>
  <si>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</si>
  <si>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</si>
  <si>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</si>
  <si>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</si>
  <si>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</si>
  <si>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</si>
  <si>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</si>
  <si>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</si>
  <si>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</si>
  <si>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</si>
  <si>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</si>
  <si>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</si>
  <si>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</si>
  <si>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</si>
  <si>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</si>
  <si>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</si>
  <si>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</si>
  <si>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</si>
  <si>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</si>
  <si>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</si>
  <si>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</si>
  <si>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</si>
  <si>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</si>
  <si>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</si>
  <si>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</si>
  <si>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</si>
  <si>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</si>
  <si>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</si>
  <si>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</si>
  <si>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</si>
  <si>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</si>
  <si>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</si>
  <si>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</si>
  <si>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</si>
  <si>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</si>
  <si>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</si>
  <si>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</si>
  <si>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</si>
  <si>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</si>
  <si>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</si>
  <si>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</si>
  <si>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</si>
  <si>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</si>
  <si>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</si>
  <si>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</si>
  <si>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</si>
  <si>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</si>
  <si>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</si>
  <si>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</si>
  <si>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</si>
  <si>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</si>
  <si>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</si>
  <si>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</si>
  <si>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</si>
  <si>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</si>
  <si>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</si>
  <si>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</si>
  <si>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</si>
  <si>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</si>
  <si>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</si>
  <si>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</si>
  <si>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</si>
  <si>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</si>
  <si>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</si>
  <si>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</si>
  <si>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</si>
  <si>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</si>
  <si>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</si>
  <si>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</si>
  <si>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</si>
  <si>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</si>
  <si>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</si>
  <si>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</si>
  <si>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</si>
  <si>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</si>
  <si>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</si>
  <si>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</si>
  <si>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</si>
  <si>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</si>
  <si>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</si>
  <si>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</si>
  <si>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</si>
  <si>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</si>
  <si>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</si>
  <si>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</si>
  <si>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</si>
  <si>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</si>
  <si>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</si>
  <si>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</si>
  <si>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</si>
  <si>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</si>
  <si>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</si>
  <si>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</si>
  <si>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</si>
  <si>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</si>
  <si>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</si>
  <si>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</si>
  <si>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</si>
  <si>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</si>
  <si>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</si>
  <si>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</si>
  <si>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</si>
  <si>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</si>
  <si>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</si>
  <si>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</si>
  <si>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</si>
  <si>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</si>
  <si>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</si>
  <si>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</si>
  <si>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</si>
  <si>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</si>
  <si>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</si>
  <si>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</si>
  <si>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</si>
  <si>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</si>
  <si>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</si>
  <si>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</si>
  <si>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</si>
  <si>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</si>
  <si>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</si>
  <si>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</si>
  <si>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</si>
  <si>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</si>
  <si>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</si>
  <si>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</si>
  <si>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</si>
  <si>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</si>
  <si>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</si>
  <si>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</si>
  <si>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</si>
  <si>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</si>
  <si>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</si>
  <si>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</si>
  <si>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</si>
  <si>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</si>
  <si>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</si>
  <si>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</si>
  <si>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</si>
  <si>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</si>
  <si>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</si>
  <si>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</si>
  <si>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</si>
  <si>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</si>
  <si>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</si>
  <si>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</si>
  <si>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</si>
  <si>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</si>
  <si>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</si>
  <si>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</si>
  <si>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</si>
  <si>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</si>
  <si>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</si>
  <si>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</si>
  <si>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</si>
  <si>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</si>
  <si>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</si>
  <si>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</si>
  <si>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</si>
  <si>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</si>
  <si>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</si>
  <si>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</si>
  <si>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</si>
  <si>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</si>
  <si>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</si>
  <si>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</si>
  <si>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</si>
  <si>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</si>
  <si>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</si>
  <si>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</si>
  <si>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</si>
  <si>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</si>
  <si>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</si>
  <si>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</si>
  <si>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</si>
  <si>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</si>
  <si>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</si>
  <si>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</si>
  <si>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</si>
  <si>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</si>
  <si>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</si>
  <si>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</si>
  <si>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</si>
  <si>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</si>
  <si>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</si>
  <si>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</si>
  <si>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</si>
  <si>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</si>
  <si>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</si>
  <si>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</si>
  <si>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</si>
  <si>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</si>
  <si>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</si>
  <si>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</si>
  <si>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</si>
  <si>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</si>
  <si>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</si>
  <si>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</si>
  <si>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</si>
  <si>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</si>
  <si>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</si>
  <si>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</si>
  <si>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</si>
  <si>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</si>
  <si>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</si>
  <si>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</si>
  <si>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</si>
  <si>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</si>
  <si>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</si>
  <si>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</si>
  <si>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</si>
  <si>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</si>
  <si>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</si>
  <si>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</si>
  <si>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</si>
  <si>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</si>
  <si>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</si>
  <si>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</si>
  <si>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</si>
  <si>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</si>
  <si>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</si>
  <si>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</si>
  <si>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</si>
  <si>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</si>
  <si>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</si>
  <si>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</si>
  <si>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</si>
  <si>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</si>
  <si>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</si>
  <si>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</si>
  <si>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</si>
  <si>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</si>
  <si>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</si>
  <si>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</si>
  <si>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</si>
  <si>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</si>
  <si>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</si>
  <si>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</si>
  <si>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</si>
  <si>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</si>
  <si>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</si>
  <si>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</si>
  <si>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</si>
  <si>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</si>
  <si>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</si>
  <si>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</si>
  <si>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</si>
  <si>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</si>
  <si>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</si>
  <si>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</si>
  <si>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</si>
  <si>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</si>
  <si>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</si>
  <si>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</si>
  <si>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</si>
  <si>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</si>
  <si>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</si>
  <si>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</si>
  <si>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</si>
  <si>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</si>
  <si>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</si>
  <si>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</si>
  <si>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</si>
  <si>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</si>
  <si>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</si>
  <si>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</si>
  <si>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</si>
  <si>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</si>
  <si>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</si>
  <si>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</si>
  <si>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</si>
  <si>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</si>
  <si>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</si>
  <si>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</si>
  <si>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</si>
  <si>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</si>
  <si>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</si>
  <si>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</si>
  <si>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</si>
  <si>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</si>
  <si>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</si>
  <si>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</si>
  <si>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</si>
  <si>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</si>
  <si>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</si>
  <si>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</si>
  <si>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</si>
  <si>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</si>
  <si>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</si>
  <si>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</si>
  <si>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</si>
  <si>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</si>
  <si>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</si>
  <si>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</si>
  <si>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</si>
  <si>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</si>
  <si>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</si>
  <si>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</si>
  <si>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</si>
  <si>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</si>
  <si>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</si>
  <si>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</si>
  <si>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</si>
  <si>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</si>
  <si>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</si>
  <si>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</si>
  <si>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</si>
  <si>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</si>
  <si>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</si>
  <si>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</si>
  <si>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</si>
  <si>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</si>
  <si>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</si>
  <si>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</si>
  <si>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</si>
  <si>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</si>
  <si>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</si>
  <si>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</si>
  <si>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</si>
  <si>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</si>
  <si>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</si>
  <si>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</si>
  <si>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</si>
  <si>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</si>
  <si>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</si>
  <si>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</si>
  <si>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</si>
  <si>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</si>
  <si>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</si>
  <si>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</si>
  <si>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</si>
  <si>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</si>
  <si>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</si>
  <si>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</si>
  <si>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</si>
  <si>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</si>
  <si>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</si>
  <si>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</si>
  <si>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</si>
  <si>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</si>
  <si>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</si>
  <si>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</si>
  <si>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</si>
  <si>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</si>
  <si>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</si>
  <si>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</si>
  <si>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</si>
  <si>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</si>
  <si>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</si>
  <si>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</si>
  <si>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</si>
  <si>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</si>
  <si>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</si>
  <si>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</si>
  <si>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</si>
  <si>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</si>
  <si>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</si>
  <si>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</si>
  <si>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</si>
  <si>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</si>
  <si>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</si>
  <si>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</si>
  <si>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</si>
  <si>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</si>
  <si>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</si>
  <si>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</si>
  <si>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</si>
  <si>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</si>
  <si>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</si>
  <si>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</si>
  <si>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</si>
  <si>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</si>
  <si>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</si>
  <si>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</si>
  <si>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</si>
  <si>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</si>
  <si>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</si>
  <si>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</si>
  <si>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</si>
  <si>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</si>
  <si>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</si>
  <si>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</si>
  <si>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</si>
  <si>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</si>
  <si>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</si>
  <si>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</si>
  <si>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</si>
  <si>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</si>
  <si>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</si>
  <si>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</si>
  <si>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</si>
  <si>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</si>
  <si>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</si>
  <si>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</si>
  <si>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</si>
  <si>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</si>
  <si>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</si>
  <si>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</si>
  <si>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</si>
  <si>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</si>
  <si>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</si>
  <si>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</si>
  <si>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</si>
  <si>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</si>
  <si>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</si>
  <si>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</si>
  <si>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</si>
  <si>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</si>
  <si>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</si>
  <si>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</si>
  <si>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</si>
  <si>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</si>
  <si>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</si>
  <si>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</si>
  <si>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</si>
  <si>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</si>
  <si>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</si>
  <si>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</si>
  <si>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</si>
  <si>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</si>
  <si>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</si>
  <si>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</si>
  <si>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</si>
  <si>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</si>
  <si>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</si>
  <si>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</si>
  <si>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</si>
  <si>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</si>
  <si>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</si>
  <si>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</si>
  <si>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</si>
  <si>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</si>
  <si>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</si>
  <si>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</si>
  <si>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</si>
  <si>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</si>
  <si>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</si>
  <si>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</si>
  <si>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</si>
  <si>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</si>
  <si>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</si>
  <si>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</si>
  <si>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</si>
  <si>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</si>
  <si>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</si>
  <si>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</si>
  <si>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</si>
  <si>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</si>
  <si>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</si>
  <si>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</si>
  <si>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</si>
  <si>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</si>
  <si>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</si>
  <si>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</si>
  <si>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</si>
  <si>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</si>
  <si>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</si>
  <si>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</si>
  <si>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</si>
  <si>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</si>
  <si>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</si>
  <si>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</si>
  <si>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</si>
  <si>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</si>
  <si>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</si>
  <si>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</si>
  <si>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</si>
  <si>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</si>
  <si>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</si>
  <si>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</si>
  <si>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</si>
  <si>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</si>
  <si>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</si>
  <si>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</si>
  <si>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</si>
  <si>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</si>
  <si>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</si>
  <si>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</si>
  <si>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</si>
  <si>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</si>
  <si>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</si>
  <si>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</si>
  <si>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</si>
  <si>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</si>
  <si>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</si>
  <si>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</si>
  <si>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</si>
  <si>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</si>
  <si>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</si>
  <si>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</si>
  <si>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</si>
  <si>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</si>
  <si>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</si>
  <si>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</si>
  <si>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</si>
  <si>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</si>
  <si>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</si>
  <si>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</si>
  <si>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</si>
  <si>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</si>
  <si>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</si>
  <si>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</si>
  <si>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</si>
  <si>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</si>
  <si>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</si>
  <si>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</si>
  <si>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</si>
  <si>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</si>
  <si>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</si>
  <si>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</si>
  <si>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</si>
  <si>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</si>
  <si>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</si>
  <si>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</si>
  <si>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</si>
  <si>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</si>
  <si>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</si>
  <si>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</si>
  <si>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</si>
  <si>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</si>
  <si>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</si>
  <si>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</si>
  <si>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</si>
  <si>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</si>
  <si>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</si>
  <si>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</si>
  <si>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</si>
  <si>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</si>
  <si>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</si>
  <si>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</si>
  <si>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</si>
  <si>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</si>
  <si>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</si>
  <si>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</si>
  <si>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</si>
  <si>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</si>
  <si>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</si>
  <si>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</si>
  <si>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</si>
  <si>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</si>
  <si>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</si>
  <si>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</si>
  <si>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</si>
  <si>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</si>
  <si>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</si>
  <si>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</si>
  <si>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</si>
  <si>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</si>
  <si>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</si>
  <si>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</si>
  <si>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</si>
  <si>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</si>
  <si>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</si>
  <si>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</si>
  <si>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</si>
  <si>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</si>
  <si>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</si>
  <si>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</si>
  <si>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</si>
  <si>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</si>
  <si>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</si>
  <si>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</si>
  <si>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</si>
  <si>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</si>
  <si>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</si>
  <si>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</si>
  <si>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</si>
  <si>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</si>
  <si>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</si>
  <si>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</si>
  <si>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</si>
  <si>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</si>
  <si>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</si>
  <si>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</si>
  <si>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</si>
  <si>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</si>
  <si>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</si>
  <si>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</si>
  <si>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</si>
  <si>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</si>
  <si>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</si>
  <si>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</si>
  <si>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</si>
  <si>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</si>
  <si>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</si>
  <si>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</si>
  <si>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</si>
  <si>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</si>
  <si>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</si>
  <si>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</si>
  <si>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</si>
  <si>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</si>
  <si>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</si>
  <si>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</si>
  <si>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</si>
  <si>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</si>
  <si>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</si>
  <si>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</si>
  <si>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</si>
  <si>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</si>
  <si>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</si>
  <si>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</si>
  <si>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</si>
  <si>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</si>
  <si>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</si>
  <si>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</si>
  <si>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</si>
  <si>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</si>
  <si>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</si>
  <si>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</si>
  <si>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</si>
  <si>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</si>
  <si>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</si>
  <si>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</si>
  <si>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</si>
  <si>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</si>
  <si>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</si>
  <si>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</si>
  <si>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</si>
  <si>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</si>
  <si>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</si>
  <si>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</si>
  <si>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</si>
  <si>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</si>
  <si>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</si>
  <si>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</si>
  <si>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</si>
  <si>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</si>
  <si>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</si>
  <si>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</si>
  <si>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</si>
  <si>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</si>
  <si>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</si>
  <si>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</si>
  <si>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</si>
  <si>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</si>
  <si>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</si>
  <si>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</si>
  <si>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</si>
  <si>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</si>
  <si>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</si>
  <si>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</si>
  <si>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</si>
  <si>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</si>
  <si>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</si>
  <si>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</si>
  <si>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</si>
  <si>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</si>
  <si>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</si>
  <si>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</si>
  <si>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</si>
  <si>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</si>
  <si>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</si>
  <si>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</si>
  <si>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</si>
  <si>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</si>
  <si>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</si>
  <si>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</si>
  <si>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</si>
  <si>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</si>
  <si>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</si>
  <si>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</si>
  <si>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</si>
  <si>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</si>
  <si>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</si>
  <si>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</si>
  <si>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</si>
  <si>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</si>
  <si>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</si>
  <si>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</si>
  <si>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</si>
  <si>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</si>
  <si>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</si>
  <si>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</si>
  <si>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</si>
  <si>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</si>
  <si>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</si>
  <si>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</si>
  <si>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</si>
  <si>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</si>
  <si>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</si>
  <si>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</si>
  <si>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</si>
  <si>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</si>
  <si>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</si>
  <si>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</si>
  <si>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</si>
  <si>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</si>
  <si>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</si>
  <si>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</si>
  <si>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</si>
  <si>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</si>
  <si>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</si>
  <si>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</si>
  <si>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</si>
  <si>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</si>
  <si>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</si>
  <si>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</si>
  <si>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</si>
  <si>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</si>
  <si>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</si>
  <si>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</si>
  <si>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</si>
  <si>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</si>
  <si>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</si>
  <si>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</si>
  <si>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</si>
  <si>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</si>
  <si>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</si>
  <si>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</si>
  <si>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</si>
  <si>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</si>
  <si>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</si>
  <si>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</si>
  <si>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</si>
  <si>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</si>
  <si>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</si>
  <si>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</si>
  <si>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</si>
  <si>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</si>
  <si>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</si>
  <si>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</si>
  <si>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</si>
  <si>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</si>
  <si>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</si>
  <si>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</si>
  <si>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</si>
  <si>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</si>
  <si>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</si>
  <si>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</si>
  <si>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</si>
  <si>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</si>
  <si>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</si>
  <si>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</si>
  <si>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</si>
  <si>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</si>
  <si>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</si>
  <si>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</si>
  <si>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</si>
  <si>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</si>
  <si>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</si>
  <si>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</si>
  <si>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</si>
  <si>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</si>
  <si>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</si>
  <si>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</si>
  <si>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</si>
  <si>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</si>
  <si>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</si>
  <si>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</si>
  <si>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</si>
  <si>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</si>
  <si>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</si>
  <si>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</si>
  <si>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</si>
  <si>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</si>
  <si>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</si>
  <si>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</si>
  <si>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</si>
  <si>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</si>
  <si>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</si>
  <si>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</si>
  <si>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</si>
  <si>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</si>
  <si>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</si>
  <si>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</si>
  <si>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</si>
  <si>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</si>
  <si>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</si>
  <si>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</si>
  <si>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</si>
  <si>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</si>
  <si>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</si>
  <si>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</si>
  <si>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</si>
  <si>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</si>
  <si>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</si>
  <si>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</si>
  <si>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</si>
  <si>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</si>
  <si>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</si>
  <si>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</si>
  <si>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</si>
  <si>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</si>
  <si>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</si>
  <si>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</si>
  <si>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</si>
  <si>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</si>
  <si>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</si>
  <si>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</si>
  <si>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</si>
  <si>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</si>
  <si>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</si>
  <si>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</si>
  <si>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</si>
  <si>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</si>
  <si>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</si>
  <si>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</si>
  <si>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</si>
  <si>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</si>
  <si>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</si>
  <si>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</si>
  <si>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</si>
  <si>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</si>
  <si>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</si>
  <si>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</si>
  <si>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</si>
  <si>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</si>
  <si>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</si>
  <si>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</si>
  <si>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</si>
  <si>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</si>
  <si>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</si>
  <si>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</si>
  <si>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</si>
  <si>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</si>
  <si>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</si>
  <si>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</si>
  <si>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</si>
  <si>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</si>
  <si>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</si>
  <si>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</si>
  <si>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</si>
  <si>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</si>
  <si>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</si>
  <si>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</si>
  <si>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</si>
  <si>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</si>
  <si>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</si>
  <si>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</si>
  <si>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</si>
  <si>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</si>
  <si>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</si>
  <si>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</si>
  <si>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</si>
  <si>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</si>
  <si>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</si>
  <si>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</si>
  <si>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</si>
  <si>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</si>
  <si>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</si>
  <si>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</si>
  <si>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</si>
  <si>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</si>
  <si>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</si>
  <si>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</si>
  <si>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</si>
  <si>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</si>
  <si>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</si>
  <si>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</si>
  <si>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</si>
  <si>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</si>
  <si>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</si>
  <si>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</si>
  <si>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</si>
  <si>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</si>
  <si>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</si>
  <si>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</si>
  <si>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</si>
  <si>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</si>
  <si>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</si>
  <si>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</si>
  <si>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</si>
  <si>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</si>
  <si>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</si>
  <si>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</si>
  <si>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</si>
  <si>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</si>
  <si>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</si>
  <si>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</si>
  <si>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</si>
  <si>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</si>
  <si>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</si>
  <si>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</si>
  <si>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</si>
  <si>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</si>
  <si>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</si>
  <si>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</si>
  <si>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</si>
  <si>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</si>
  <si>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</si>
  <si>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</si>
  <si>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</si>
  <si>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</si>
  <si>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</si>
  <si>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</si>
  <si>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</si>
  <si>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</si>
  <si>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</si>
  <si>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</si>
  <si>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</si>
  <si>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</si>
  <si>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</si>
  <si>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</si>
  <si>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</si>
  <si>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</si>
  <si>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</si>
  <si>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</si>
  <si>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</si>
  <si>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</si>
  <si>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</si>
  <si>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</si>
  <si>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</si>
  <si>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</si>
  <si>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</si>
  <si>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</si>
  <si>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</si>
  <si>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</si>
  <si>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</si>
  <si>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</si>
  <si>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</si>
  <si>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</si>
  <si>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</si>
  <si>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</si>
  <si>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</si>
  <si>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</si>
  <si>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</si>
  <si>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</si>
  <si>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</si>
  <si>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</si>
  <si>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</si>
  <si>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</si>
  <si>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</si>
  <si>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</si>
  <si>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</si>
  <si>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</si>
  <si>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</si>
  <si>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</si>
  <si>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</si>
  <si>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</si>
  <si>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</si>
  <si>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</si>
  <si>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</si>
  <si>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</si>
  <si>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</si>
  <si>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</si>
  <si>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</si>
  <si>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</si>
  <si>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</si>
  <si>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</si>
  <si>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</si>
  <si>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</si>
  <si>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</si>
  <si>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</si>
  <si>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</si>
  <si>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</si>
  <si>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</si>
  <si>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</si>
  <si>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</si>
  <si>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</si>
  <si>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</si>
  <si>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</si>
  <si>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</si>
  <si>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</si>
  <si>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</si>
  <si>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</si>
  <si>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</si>
  <si>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</si>
  <si>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</si>
  <si>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</si>
  <si>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</si>
  <si>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</si>
  <si>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</si>
  <si>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</si>
  <si>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</si>
  <si>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</si>
  <si>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</si>
  <si>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</si>
  <si>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</si>
  <si>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</si>
  <si>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</si>
  <si>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</si>
  <si>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</si>
  <si>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</si>
  <si>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</si>
  <si>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</si>
  <si>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</si>
  <si>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</si>
  <si>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</si>
  <si>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</si>
  <si>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</si>
  <si>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</si>
  <si>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</si>
  <si>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</si>
  <si>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</si>
  <si>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</si>
  <si>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</si>
  <si>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</si>
  <si>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</si>
  <si>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</si>
  <si>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</si>
  <si>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</si>
  <si>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</si>
  <si>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</si>
  <si>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</si>
  <si>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</si>
  <si>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</si>
  <si>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</si>
  <si>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</si>
  <si>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</si>
  <si>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</si>
  <si>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</si>
  <si>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</si>
  <si>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</si>
  <si>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</si>
  <si>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</si>
  <si>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</si>
  <si>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</si>
  <si>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</si>
  <si>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</si>
  <si>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</si>
  <si>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</si>
  <si>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</si>
  <si>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</si>
  <si>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</si>
  <si>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</si>
  <si>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</si>
  <si>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</si>
  <si>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</si>
  <si>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</si>
  <si>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</si>
  <si>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</si>
  <si>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</si>
  <si>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</si>
  <si>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</si>
  <si>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</si>
  <si>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</si>
  <si>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</si>
  <si>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</si>
  <si>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</si>
  <si>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</si>
  <si>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</si>
  <si>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</si>
  <si>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</si>
  <si>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</si>
  <si>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</si>
  <si>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</si>
  <si>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</si>
  <si>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</si>
  <si>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</si>
  <si>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</si>
  <si>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</si>
  <si>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</si>
  <si>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</si>
  <si>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</si>
  <si>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</si>
  <si>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</si>
  <si>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</si>
  <si>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</si>
  <si>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</si>
  <si>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</si>
  <si>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</si>
  <si>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</si>
  <si>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</si>
  <si>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</si>
  <si>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</si>
  <si>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</si>
  <si>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</si>
  <si>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</si>
  <si>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</si>
  <si>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</si>
  <si>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</si>
  <si>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</si>
  <si>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</si>
  <si>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</si>
  <si>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</si>
  <si>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</si>
  <si>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</si>
  <si>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</si>
  <si>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</si>
  <si>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</si>
  <si>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</si>
  <si>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</si>
  <si>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</si>
  <si>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</si>
  <si>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</si>
  <si>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</si>
  <si>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</si>
  <si>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</si>
  <si>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</si>
  <si>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</si>
  <si>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</si>
  <si>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</si>
  <si>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</si>
  <si>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</si>
  <si>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</si>
  <si>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</si>
  <si>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</si>
  <si>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</si>
  <si>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</si>
  <si>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</si>
  <si>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</si>
  <si>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</si>
  <si>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</si>
  <si>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</si>
  <si>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</si>
  <si>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</si>
  <si>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</si>
  <si>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</si>
  <si>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</si>
  <si>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</si>
  <si>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</si>
  <si>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</si>
  <si>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</si>
  <si>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</si>
  <si>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</si>
  <si>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</si>
  <si>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</si>
  <si>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</si>
  <si>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</si>
  <si>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</si>
  <si>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</si>
  <si>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</si>
  <si>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</si>
  <si>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</si>
  <si>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</si>
  <si>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</si>
  <si>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</si>
  <si>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</si>
  <si>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</si>
  <si>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</si>
  <si>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</si>
  <si>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</si>
  <si>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</si>
  <si>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</si>
  <si>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</si>
  <si>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</si>
  <si>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</si>
  <si>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</si>
  <si>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</si>
  <si>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</si>
  <si>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</si>
  <si>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</si>
  <si>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</si>
  <si>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</si>
  <si>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</si>
  <si>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</si>
  <si>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</si>
  <si>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</si>
  <si>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</si>
  <si>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</si>
  <si>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</si>
  <si>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</si>
  <si>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</si>
  <si>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</si>
  <si>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</si>
  <si>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</si>
  <si>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</si>
  <si>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</si>
  <si>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</si>
  <si>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</si>
  <si>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</si>
  <si>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</si>
  <si>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</si>
  <si>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</si>
  <si>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</si>
  <si>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</si>
  <si>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</si>
  <si>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</si>
  <si>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</si>
  <si>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</si>
  <si>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</si>
  <si>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</si>
  <si>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</si>
  <si>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</si>
  <si>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</si>
  <si>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</si>
  <si>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</si>
  <si>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</si>
  <si>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</si>
  <si>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</si>
  <si>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</si>
  <si>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</si>
  <si>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</si>
  <si>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</si>
  <si>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</si>
  <si>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</si>
  <si>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</si>
  <si>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</si>
  <si>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</si>
  <si>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</si>
  <si>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</si>
  <si>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</si>
  <si>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</si>
  <si>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</si>
  <si>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</si>
  <si>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</si>
  <si>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</si>
  <si>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</si>
  <si>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</si>
  <si>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</si>
  <si>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</si>
  <si>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</si>
  <si>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</si>
  <si>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</si>
  <si>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</si>
  <si>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</si>
  <si>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</si>
  <si>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</si>
  <si>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</si>
  <si>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</si>
  <si>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</si>
  <si>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</si>
  <si>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</si>
  <si>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</si>
  <si>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</si>
  <si>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</si>
  <si>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</si>
  <si>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</si>
  <si>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</si>
  <si>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</si>
  <si>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</si>
  <si>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</si>
  <si>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</si>
  <si>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</si>
  <si>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</si>
  <si>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</si>
  <si>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</si>
  <si>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</si>
  <si>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</si>
  <si>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</si>
  <si>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</si>
  <si>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</si>
  <si>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</si>
  <si>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</si>
  <si>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</si>
  <si>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</si>
  <si>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</si>
  <si>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</si>
  <si>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</si>
  <si>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</si>
  <si>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</si>
  <si>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</si>
  <si>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</si>
  <si>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</si>
  <si>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</si>
  <si>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</si>
  <si>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</si>
  <si>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</si>
  <si>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</si>
  <si>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</si>
  <si>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</si>
  <si>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</si>
  <si>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</si>
  <si>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</si>
  <si>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</si>
  <si>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</si>
  <si>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</si>
  <si>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</si>
  <si>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</si>
  <si>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</si>
  <si>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</si>
  <si>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</si>
  <si>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</si>
  <si>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</si>
  <si>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</si>
  <si>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</si>
  <si>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</si>
  <si>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</si>
  <si>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</si>
  <si>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</si>
  <si>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</si>
  <si>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</si>
  <si>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</si>
  <si>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</si>
  <si>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</si>
  <si>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</si>
  <si>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</si>
  <si>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</si>
  <si>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</si>
  <si>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</si>
  <si>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</si>
  <si>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</si>
  <si>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</si>
  <si>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</si>
  <si>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</si>
  <si>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</si>
  <si>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</si>
  <si>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</si>
  <si>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</si>
  <si>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</si>
  <si>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</si>
  <si>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</si>
  <si>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</si>
  <si>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</si>
  <si>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</si>
  <si>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</si>
  <si>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</si>
  <si>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</si>
  <si>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</si>
  <si>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</si>
  <si>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</si>
  <si>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</si>
  <si>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</si>
  <si>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</si>
  <si>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</si>
  <si>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</si>
  <si>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</si>
  <si>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</si>
  <si>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</si>
  <si>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</si>
  <si>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</si>
  <si>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</si>
  <si>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</si>
  <si>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</si>
  <si>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</si>
  <si>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</si>
  <si>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</si>
  <si>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</si>
  <si>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</si>
  <si>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</si>
  <si>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</si>
  <si>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</si>
  <si>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</si>
  <si>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</si>
  <si>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</si>
  <si>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</si>
  <si>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</si>
  <si>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</si>
  <si>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</si>
  <si>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</si>
  <si>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</si>
  <si>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</si>
  <si>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</si>
  <si>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</si>
  <si>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</si>
  <si>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</si>
  <si>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</si>
  <si>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</si>
  <si>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</si>
  <si>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</si>
  <si>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</si>
  <si>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</si>
  <si>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</si>
  <si>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</si>
  <si>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</si>
  <si>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</si>
  <si>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</si>
  <si>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</si>
  <si>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</si>
  <si>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</si>
  <si>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</si>
  <si>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</si>
  <si>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</si>
  <si>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</si>
  <si>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</si>
  <si>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</si>
  <si>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</si>
  <si>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</si>
  <si>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</si>
  <si>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</si>
  <si>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</si>
  <si>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</si>
  <si>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</si>
  <si>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</si>
  <si>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</si>
  <si>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</si>
  <si>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</si>
  <si>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</si>
  <si>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</si>
  <si>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</si>
  <si>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</si>
  <si>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</si>
  <si>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</si>
  <si>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</si>
  <si>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</si>
  <si>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</si>
  <si>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</si>
  <si>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</si>
  <si>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</si>
  <si>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</si>
  <si>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</si>
  <si>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</si>
  <si>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</si>
  <si>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</si>
  <si>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</si>
  <si>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</si>
  <si>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</si>
  <si>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</si>
  <si>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</si>
  <si>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</si>
  <si>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</si>
  <si>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</si>
  <si>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</si>
  <si>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</si>
  <si>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</si>
  <si>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</si>
  <si>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</si>
  <si>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</si>
  <si>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</si>
  <si>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</si>
  <si>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</si>
  <si>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</si>
  <si>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</si>
  <si>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</si>
  <si>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</si>
  <si>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</si>
  <si>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</si>
  <si>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</si>
  <si>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</si>
  <si>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</si>
  <si>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</si>
  <si>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</si>
  <si>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</si>
  <si>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</si>
  <si>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</si>
  <si>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</si>
  <si>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</si>
  <si>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</si>
  <si>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</si>
  <si>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</si>
  <si>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</si>
  <si>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</si>
  <si>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</si>
  <si>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</si>
  <si>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</si>
  <si>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</si>
  <si>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</si>
  <si>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</si>
  <si>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</si>
  <si>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</si>
  <si>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</si>
  <si>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</si>
  <si>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</si>
  <si>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</si>
  <si>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</si>
  <si>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</si>
  <si>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</si>
  <si>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</si>
  <si>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</si>
  <si>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</si>
  <si>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</si>
  <si>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</si>
  <si>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</si>
  <si>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</si>
  <si>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</si>
  <si>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</si>
  <si>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</si>
  <si>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</si>
  <si>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</si>
  <si>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</si>
  <si>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</si>
  <si>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</si>
  <si>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</si>
  <si>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</si>
  <si>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</si>
  <si>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</si>
  <si>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</si>
  <si>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</si>
  <si>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</si>
  <si>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</si>
  <si>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</si>
  <si>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</si>
  <si>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</si>
  <si>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</si>
  <si>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</si>
  <si>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</si>
  <si>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</si>
  <si>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</si>
  <si>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</si>
  <si>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</si>
  <si>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</si>
  <si>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</si>
  <si>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</si>
  <si>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</si>
  <si>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</si>
  <si>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</si>
  <si>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</si>
  <si>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</si>
  <si>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</si>
  <si>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</si>
  <si>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</si>
  <si>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</si>
  <si>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</si>
  <si>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</si>
  <si>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</si>
  <si>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</si>
  <si>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</si>
  <si>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</si>
  <si>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</si>
  <si>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</si>
  <si>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</si>
  <si>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</si>
  <si>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</si>
  <si>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</si>
  <si>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</si>
  <si>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</si>
  <si>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</si>
  <si>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</si>
  <si>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</si>
  <si>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</si>
  <si>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</si>
  <si>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</si>
  <si>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</si>
  <si>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</si>
  <si>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</si>
  <si>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</si>
  <si>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</si>
  <si>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</si>
  <si>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</si>
  <si>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</si>
  <si>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</si>
  <si>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</si>
  <si>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</si>
  <si>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</si>
  <si>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</si>
  <si>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</si>
  <si>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</si>
  <si>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</si>
  <si>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</si>
  <si>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</si>
  <si>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</si>
  <si>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</si>
  <si>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</si>
  <si>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</si>
  <si>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</si>
  <si>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</si>
  <si>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</si>
  <si>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</si>
  <si>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</si>
  <si>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</si>
  <si>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</si>
  <si>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</si>
  <si>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</si>
  <si>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</si>
  <si>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</si>
  <si>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</si>
  <si>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</si>
  <si>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</si>
  <si>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</si>
  <si>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</si>
  <si>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</si>
  <si>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</si>
  <si>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</si>
  <si>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</si>
  <si>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</si>
  <si>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</si>
  <si>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</si>
  <si>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</si>
  <si>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</si>
  <si>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</si>
  <si>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</si>
  <si>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</si>
  <si>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</si>
  <si>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</si>
  <si>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</si>
  <si>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</si>
  <si>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</si>
  <si>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</si>
  <si>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</si>
  <si>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</si>
  <si>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</si>
  <si>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</si>
  <si>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</si>
  <si>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</si>
  <si>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</si>
  <si>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</si>
  <si>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</si>
  <si>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</si>
  <si>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</si>
  <si>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</si>
  <si>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</si>
  <si>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</si>
  <si>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</si>
  <si>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</si>
  <si>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</si>
  <si>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</si>
  <si>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</si>
  <si>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</si>
  <si>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</si>
  <si>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</si>
  <si>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</si>
  <si>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</si>
  <si>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</si>
  <si>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</si>
  <si>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</si>
  <si>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</si>
  <si>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</si>
  <si>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</si>
  <si>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</si>
  <si>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</si>
  <si>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</si>
  <si>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</si>
  <si>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</si>
  <si>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</si>
  <si>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</si>
  <si>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</si>
  <si>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</si>
  <si>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</si>
  <si>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</si>
  <si>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</si>
  <si>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</si>
  <si>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</si>
  <si>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</si>
  <si>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</si>
  <si>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</si>
  <si>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</si>
  <si>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</si>
  <si>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</si>
  <si>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</si>
  <si>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</si>
  <si>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</si>
  <si>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</si>
  <si>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</si>
  <si>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</si>
  <si>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</si>
  <si>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</si>
  <si>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</si>
  <si>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</si>
  <si>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</si>
  <si>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</si>
  <si>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</si>
  <si>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</si>
  <si>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</si>
  <si>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</si>
  <si>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</si>
  <si>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</si>
  <si>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</si>
  <si>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</si>
  <si>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</si>
  <si>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</si>
  <si>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</si>
  <si>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</si>
  <si>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</si>
  <si>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</si>
  <si>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</si>
  <si>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</si>
  <si>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</si>
  <si>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</si>
  <si>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</si>
  <si>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</si>
  <si>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</si>
  <si>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</si>
  <si>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</si>
  <si>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</si>
  <si>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</si>
  <si>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</si>
  <si>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</si>
  <si>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</si>
  <si>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</si>
  <si>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</si>
  <si>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</si>
  <si>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</si>
  <si>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</si>
  <si>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</si>
  <si>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</si>
  <si>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</si>
  <si>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</si>
  <si>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</si>
  <si>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</si>
  <si>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</si>
  <si>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</si>
  <si>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</si>
  <si>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</si>
  <si>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</si>
  <si>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</si>
  <si>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</si>
  <si>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</si>
  <si>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</si>
  <si>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</si>
  <si>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</si>
  <si>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</si>
  <si>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</si>
  <si>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</si>
  <si>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</si>
  <si>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</si>
  <si>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</si>
  <si>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</si>
  <si>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</si>
  <si>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</si>
  <si>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</si>
  <si>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</si>
  <si>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</si>
  <si>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</si>
  <si>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</si>
  <si>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</si>
  <si>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</si>
  <si>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</si>
  <si>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</si>
  <si>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</si>
  <si>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</si>
  <si>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</si>
  <si>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</si>
  <si>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</si>
  <si>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</si>
  <si>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</si>
  <si>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</si>
  <si>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</si>
  <si>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</si>
  <si>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</si>
  <si>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</si>
  <si>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</si>
  <si>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</si>
  <si>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</si>
  <si>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</si>
  <si>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</si>
  <si>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</si>
  <si>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</si>
  <si>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</si>
  <si>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</si>
  <si>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</si>
  <si>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</si>
  <si>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</si>
  <si>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</si>
  <si>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</si>
  <si>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</si>
  <si>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</si>
  <si>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</si>
  <si>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</si>
  <si>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</si>
  <si>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</si>
  <si>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</si>
  <si>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</si>
  <si>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</si>
  <si>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</si>
  <si>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</si>
  <si>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</si>
  <si>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</si>
  <si>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</si>
  <si>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</si>
  <si>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</si>
  <si>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</si>
  <si>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</si>
  <si>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</si>
  <si>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</si>
  <si>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</si>
  <si>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</si>
  <si>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</si>
  <si>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</si>
  <si>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</si>
  <si>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</si>
  <si>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</si>
  <si>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</si>
  <si>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</si>
  <si>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</si>
  <si>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</si>
  <si>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</si>
  <si>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</si>
  <si>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</si>
  <si>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</si>
  <si>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</si>
  <si>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</si>
  <si>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</si>
  <si>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</si>
  <si>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</si>
  <si>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</si>
  <si>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</si>
  <si>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</si>
  <si>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</si>
  <si>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</si>
  <si>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</si>
  <si>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</si>
  <si>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</si>
  <si>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</si>
  <si>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</si>
  <si>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</si>
  <si>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</si>
  <si>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</si>
  <si>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</si>
  <si>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</si>
  <si>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</si>
  <si>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</si>
  <si>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</si>
  <si>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</si>
  <si>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</si>
  <si>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</si>
  <si>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</si>
  <si>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</si>
  <si>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</si>
  <si>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</si>
  <si>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</si>
  <si>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</si>
  <si>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</si>
  <si>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</si>
  <si>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</si>
  <si>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</si>
  <si>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</si>
  <si>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</si>
  <si>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</si>
  <si>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</si>
  <si>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</si>
  <si>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</si>
  <si>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</si>
  <si>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</si>
  <si>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</si>
  <si>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</si>
  <si>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</si>
  <si>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</si>
  <si>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</si>
  <si>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</si>
  <si>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</si>
  <si>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</si>
  <si>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</si>
  <si>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</si>
  <si>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</si>
  <si>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</si>
  <si>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</si>
  <si>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</si>
  <si>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</si>
  <si>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</si>
  <si>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</si>
  <si>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</si>
  <si>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</si>
  <si>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</si>
  <si>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</si>
  <si>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</si>
  <si>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</si>
  <si>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</si>
  <si>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</si>
  <si>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</si>
  <si>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</si>
  <si>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</si>
  <si>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</si>
  <si>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</si>
  <si>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</si>
  <si>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</si>
  <si>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</si>
  <si>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</si>
  <si>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</si>
  <si>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</si>
  <si>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</si>
  <si>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</si>
  <si>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</si>
  <si>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</si>
  <si>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</si>
  <si>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</si>
  <si>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</si>
  <si>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</si>
  <si>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</si>
  <si>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</si>
  <si>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</si>
  <si>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</si>
  <si>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</si>
  <si>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</si>
  <si>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</si>
  <si>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</si>
  <si>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</si>
  <si>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</si>
  <si>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</si>
  <si>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</si>
  <si>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</si>
  <si>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</si>
  <si>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</si>
  <si>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</si>
  <si>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</si>
  <si>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</si>
  <si>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</si>
  <si>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</si>
  <si>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</si>
  <si>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</si>
  <si>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</si>
  <si>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</si>
  <si>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</si>
  <si>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</si>
  <si>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</si>
  <si>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</si>
  <si>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</si>
  <si>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</si>
  <si>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</si>
  <si>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</si>
  <si>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</si>
  <si>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</si>
  <si>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</si>
  <si>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</si>
  <si>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</si>
  <si>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</si>
  <si>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</si>
  <si>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</si>
  <si>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</si>
  <si>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</si>
  <si>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</si>
  <si>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</si>
  <si>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</si>
  <si>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</si>
  <si>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</si>
  <si>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</si>
  <si>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</si>
  <si>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</si>
  <si>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</si>
  <si>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</si>
  <si>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</si>
  <si>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</si>
  <si>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</si>
  <si>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</si>
  <si>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</si>
  <si>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</si>
  <si>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</si>
  <si>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</si>
  <si>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</si>
  <si>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</si>
  <si>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</si>
  <si>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</si>
  <si>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</si>
  <si>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</si>
  <si>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</si>
  <si>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</si>
  <si>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</si>
  <si>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</si>
  <si>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</si>
  <si>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</si>
  <si>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</si>
  <si>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</si>
  <si>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</si>
  <si>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</si>
  <si>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</si>
  <si>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</si>
  <si>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</si>
  <si>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</si>
  <si>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</si>
  <si>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</si>
  <si>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</si>
  <si>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</si>
  <si>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</si>
  <si>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</si>
  <si>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</si>
  <si>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</si>
  <si>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</si>
  <si>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</si>
  <si>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</si>
  <si>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</si>
  <si>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</si>
  <si>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</si>
  <si>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</si>
  <si>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</si>
  <si>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</si>
  <si>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</si>
  <si>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</si>
  <si>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</si>
  <si>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</si>
  <si>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</si>
  <si>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</si>
  <si>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</si>
  <si>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</si>
  <si>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</si>
  <si>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</si>
  <si>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</si>
  <si>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</si>
  <si>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</si>
  <si>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</si>
  <si>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</si>
  <si>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</si>
  <si>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</si>
  <si>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</si>
  <si>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</si>
  <si>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</si>
  <si>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</si>
  <si>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</si>
  <si>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</si>
  <si>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</si>
  <si>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</si>
  <si>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</si>
  <si>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</si>
  <si>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</si>
  <si>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</si>
  <si>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</si>
  <si>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</si>
  <si>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</si>
  <si>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</si>
  <si>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</si>
  <si>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</si>
  <si>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</si>
  <si>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</si>
  <si>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</si>
  <si>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</si>
  <si>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</si>
  <si>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</si>
  <si>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</si>
  <si>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</si>
  <si>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</si>
  <si>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</si>
  <si>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</si>
  <si>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</si>
  <si>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</si>
  <si>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</si>
  <si>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</si>
  <si>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</si>
  <si>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</si>
  <si>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</si>
  <si>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</si>
  <si>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</si>
  <si>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</si>
  <si>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</si>
  <si>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</si>
  <si>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</si>
  <si>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</si>
  <si>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</si>
  <si>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</si>
  <si>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</si>
  <si>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</si>
  <si>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</si>
  <si>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</si>
  <si>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</si>
  <si>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</si>
  <si>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</si>
  <si>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</si>
  <si>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</si>
  <si>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</si>
  <si>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</si>
  <si>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</si>
  <si>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</si>
  <si>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</si>
  <si>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</si>
  <si>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</si>
  <si>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</si>
  <si>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</si>
  <si>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</si>
  <si>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</si>
  <si>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</si>
  <si>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</si>
  <si>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</si>
  <si>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</si>
  <si>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</si>
  <si>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</si>
  <si>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</si>
  <si>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</si>
  <si>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</si>
  <si>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</si>
  <si>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</si>
  <si>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</si>
  <si>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</si>
  <si>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</si>
  <si>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</si>
  <si>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</si>
  <si>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</si>
  <si>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</si>
  <si>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</si>
  <si>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</si>
  <si>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</si>
  <si>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</si>
  <si>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</si>
  <si>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</si>
  <si>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</si>
  <si>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</si>
  <si>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</si>
  <si>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</si>
  <si>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</si>
  <si>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</si>
  <si>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</si>
  <si>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</si>
  <si>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</si>
  <si>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</si>
  <si>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</si>
  <si>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</si>
  <si>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</si>
  <si>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</si>
  <si>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</si>
  <si>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</si>
  <si>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</si>
  <si>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</si>
  <si>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</si>
  <si>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</si>
  <si>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</si>
  <si>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</si>
  <si>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</si>
  <si>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</si>
  <si>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</si>
  <si>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</si>
  <si>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</si>
  <si>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</si>
  <si>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</si>
  <si>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</si>
  <si>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</si>
  <si>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</si>
  <si>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</si>
  <si>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</si>
  <si>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</si>
  <si>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</si>
  <si>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</si>
  <si>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</si>
  <si>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</si>
  <si>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</si>
  <si>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</si>
  <si>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</si>
  <si>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</si>
  <si>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</si>
  <si>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</si>
  <si>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</si>
  <si>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</si>
  <si>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</si>
  <si>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</si>
  <si>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</si>
  <si>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</si>
  <si>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</si>
  <si>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</si>
  <si>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</si>
  <si>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</si>
  <si>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</si>
  <si>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</si>
  <si>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</si>
  <si>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</si>
  <si>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</si>
  <si>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</si>
  <si>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</si>
  <si>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</si>
  <si>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</si>
  <si>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</si>
  <si>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</si>
  <si>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</si>
  <si>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</si>
  <si>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</si>
  <si>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</si>
  <si>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</si>
  <si>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</si>
  <si>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</si>
  <si>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</si>
  <si>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</si>
  <si>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</si>
  <si>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</si>
  <si>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</si>
  <si>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</si>
  <si>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</si>
  <si>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</si>
  <si>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</si>
  <si>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</si>
  <si>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</si>
  <si>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</si>
  <si>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</si>
  <si>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</si>
  <si>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</si>
  <si>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</si>
  <si>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</si>
  <si>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</si>
  <si>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</si>
  <si>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</si>
  <si>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</si>
  <si>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</si>
  <si>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</si>
  <si>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</si>
  <si>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</si>
  <si>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</si>
  <si>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</si>
  <si>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</si>
  <si>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</si>
  <si>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</si>
  <si>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</si>
  <si>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</si>
  <si>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</si>
  <si>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</si>
  <si>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</si>
  <si>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</si>
  <si>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</si>
  <si>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</si>
  <si>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</si>
  <si>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</si>
  <si>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</si>
  <si>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</si>
  <si>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</si>
  <si>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</si>
  <si>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</si>
  <si>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</si>
  <si>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</si>
  <si>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</si>
  <si>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</si>
  <si>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</si>
  <si>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</si>
  <si>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</si>
  <si>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</si>
  <si>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</si>
  <si>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</si>
  <si>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</si>
  <si>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</si>
  <si>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</si>
  <si>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</si>
  <si>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</si>
  <si>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</si>
  <si>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</si>
  <si>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</si>
  <si>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</si>
  <si>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</si>
  <si>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</si>
  <si>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</si>
  <si>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</si>
  <si>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</si>
  <si>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</si>
  <si>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</si>
  <si>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</si>
  <si>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</si>
  <si>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</si>
  <si>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</si>
  <si>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</si>
  <si>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</si>
  <si>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</si>
  <si>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</si>
  <si>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</si>
  <si>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</si>
  <si>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</si>
  <si>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</si>
  <si>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</si>
  <si>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</si>
  <si>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</si>
  <si>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</si>
  <si>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</si>
  <si>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</si>
  <si>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</si>
  <si>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</si>
  <si>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</si>
  <si>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</si>
  <si>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</si>
  <si>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</si>
  <si>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</si>
  <si>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</si>
  <si>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</si>
  <si>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</si>
  <si>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</si>
  <si>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</si>
  <si>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</si>
  <si>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</si>
  <si>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</si>
  <si>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</si>
  <si>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</si>
  <si>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</si>
  <si>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</si>
  <si>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</si>
  <si>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</si>
  <si>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</si>
  <si>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</si>
  <si>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</si>
  <si>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</si>
  <si>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</si>
  <si>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</si>
  <si>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</si>
  <si>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</si>
  <si>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</si>
  <si>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</si>
  <si>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</si>
  <si>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</si>
  <si>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</si>
  <si>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</si>
  <si>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</si>
  <si>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</si>
  <si>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</si>
  <si>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</si>
  <si>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</si>
  <si>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</si>
  <si>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</si>
  <si>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</si>
  <si>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</si>
  <si>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</si>
  <si>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</si>
  <si>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</si>
  <si>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</si>
  <si>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</si>
  <si>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</si>
  <si>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</si>
  <si>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</si>
  <si>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</si>
  <si>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</si>
  <si>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</si>
  <si>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</si>
  <si>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</si>
  <si>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</si>
  <si>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</si>
  <si>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</si>
  <si>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</si>
  <si>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</si>
  <si>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</si>
  <si>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</si>
  <si>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</si>
  <si>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</si>
  <si>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</si>
  <si>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</si>
  <si>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</si>
  <si>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</si>
  <si>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</si>
  <si>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</si>
  <si>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</si>
  <si>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</si>
  <si>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</si>
  <si>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</si>
  <si>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</si>
  <si>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</si>
  <si>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</si>
  <si>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</si>
  <si>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</si>
  <si>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</si>
  <si>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</si>
  <si>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</si>
  <si>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</si>
  <si>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</si>
  <si>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</si>
  <si>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</si>
  <si>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</si>
  <si>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</si>
  <si>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</si>
  <si>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</si>
  <si>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</si>
  <si>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</si>
  <si>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</si>
  <si>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</si>
  <si>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</si>
  <si>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</si>
  <si>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</si>
  <si>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</si>
  <si>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</si>
  <si>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</si>
  <si>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</si>
  <si>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</si>
  <si>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</si>
  <si>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</si>
  <si>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</si>
  <si>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</si>
  <si>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</si>
  <si>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</si>
  <si>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</si>
  <si>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</si>
  <si>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</si>
  <si>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</si>
  <si>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</si>
  <si>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</si>
  <si>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</si>
  <si>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</si>
  <si>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</si>
  <si>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</si>
  <si>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</si>
  <si>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</si>
  <si>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</si>
  <si>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</si>
  <si>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</si>
  <si>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</si>
  <si>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</si>
  <si>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</si>
  <si>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</si>
  <si>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</si>
  <si>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</si>
  <si>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</si>
  <si>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</si>
  <si>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</si>
  <si>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</si>
  <si>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</si>
  <si>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</si>
  <si>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</si>
  <si>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</si>
  <si>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</si>
  <si>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</si>
  <si>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</si>
  <si>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</si>
  <si>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</si>
  <si>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</si>
  <si>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</si>
  <si>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</si>
  <si>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</si>
  <si>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</si>
  <si>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</si>
  <si>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</si>
  <si>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</si>
  <si>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</si>
  <si>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</si>
  <si>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</si>
  <si>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</si>
  <si>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</si>
  <si>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</si>
  <si>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</si>
  <si>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</si>
  <si>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</si>
  <si>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</si>
  <si>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</si>
  <si>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</si>
  <si>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</si>
  <si>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</si>
  <si>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</si>
  <si>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</si>
  <si>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</si>
  <si>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</si>
  <si>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</si>
  <si>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</si>
  <si>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</si>
  <si>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</si>
  <si>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</si>
  <si>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</si>
  <si>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</si>
  <si>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</si>
  <si>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</si>
  <si>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</si>
  <si>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</si>
  <si>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</si>
  <si>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</si>
  <si>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</si>
  <si>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</si>
  <si>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</si>
  <si>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</si>
  <si>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</si>
  <si>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</si>
  <si>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</si>
  <si>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</si>
  <si>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</si>
  <si>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</si>
  <si>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</si>
  <si>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</si>
  <si>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</si>
  <si>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</si>
  <si>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</si>
  <si>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</si>
  <si>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</si>
  <si>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</si>
  <si>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</si>
  <si>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</si>
  <si>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</si>
  <si>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</si>
  <si>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</si>
  <si>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</si>
  <si>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</si>
  <si>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</si>
  <si>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</si>
  <si>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</si>
  <si>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</si>
  <si>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</si>
  <si>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</si>
  <si>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</si>
  <si>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</si>
  <si>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</si>
  <si>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</si>
  <si>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</si>
  <si>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</si>
  <si>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</si>
  <si>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</si>
  <si>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</si>
  <si>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</si>
  <si>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</si>
  <si>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</si>
  <si>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</si>
  <si>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</si>
  <si>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</si>
  <si>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</si>
  <si>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</si>
  <si>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</si>
  <si>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</si>
  <si>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</si>
  <si>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</si>
  <si>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</si>
  <si>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</si>
  <si>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</si>
  <si>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</si>
  <si>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</si>
  <si>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</si>
  <si>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</si>
  <si>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</si>
  <si>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</si>
  <si>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</si>
  <si>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</si>
  <si>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</si>
  <si>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</si>
  <si>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</si>
  <si>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</si>
  <si>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</si>
  <si>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</si>
  <si>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</si>
  <si>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</si>
  <si>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</si>
  <si>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</si>
  <si>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</si>
  <si>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</si>
  <si>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</si>
  <si>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</si>
  <si>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</si>
  <si>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</si>
  <si>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</si>
  <si>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</si>
  <si>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</si>
  <si>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</si>
  <si>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</si>
  <si>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</si>
  <si>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</si>
  <si>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</si>
  <si>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</si>
  <si>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</si>
  <si>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</si>
  <si>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</si>
  <si>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</si>
  <si>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</si>
  <si>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</si>
  <si>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</si>
  <si>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</si>
  <si>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</si>
  <si>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</si>
  <si>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</si>
  <si>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</si>
  <si>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</si>
  <si>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</si>
  <si>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</si>
  <si>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</si>
  <si>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</si>
  <si>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</si>
  <si>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</si>
  <si>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</si>
  <si>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</si>
  <si>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</si>
  <si>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</si>
  <si>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</si>
  <si>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</si>
  <si>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</si>
  <si>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</si>
  <si>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</si>
  <si>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</si>
  <si>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</si>
  <si>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</si>
  <si>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</si>
  <si>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</si>
  <si>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</si>
  <si>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</si>
  <si>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</si>
  <si>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</si>
  <si>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</si>
  <si>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</si>
  <si>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</si>
  <si>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</si>
  <si>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</si>
  <si>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</si>
  <si>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</si>
  <si>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</si>
  <si>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</si>
  <si>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</si>
  <si>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</si>
  <si>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</si>
  <si>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</si>
  <si>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</si>
  <si>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</si>
  <si>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</si>
  <si>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</si>
  <si>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</si>
  <si>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</si>
  <si>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</si>
  <si>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</si>
  <si>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</si>
  <si>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</si>
  <si>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</si>
  <si>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</si>
  <si>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</si>
  <si>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</si>
  <si>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</si>
  <si>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</si>
  <si>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</si>
  <si>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</si>
  <si>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</si>
  <si>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</si>
  <si>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</si>
  <si>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</si>
  <si>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</si>
  <si>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</si>
  <si>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</si>
  <si>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</si>
  <si>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</si>
  <si>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</si>
  <si>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</si>
  <si>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</si>
  <si>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</si>
  <si>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</si>
  <si>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</si>
  <si>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</si>
  <si>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</si>
  <si>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</si>
  <si>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</si>
  <si>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</si>
  <si>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</si>
  <si>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</si>
  <si>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</si>
  <si>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</si>
  <si>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</si>
  <si>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</si>
  <si>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</si>
  <si>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</si>
  <si>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</si>
  <si>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</si>
  <si>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</si>
  <si>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</si>
  <si>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</si>
  <si>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</si>
  <si>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</si>
  <si>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</si>
  <si>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</si>
  <si>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</si>
  <si>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</si>
  <si>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</si>
  <si>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</si>
  <si>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</si>
  <si>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</si>
  <si>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</si>
  <si>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</si>
  <si>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</si>
  <si>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</si>
  <si>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</si>
  <si>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</si>
  <si>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</si>
  <si>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</si>
  <si>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</si>
  <si>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</si>
  <si>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</si>
  <si>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</si>
  <si>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</si>
  <si>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</si>
  <si>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</si>
  <si>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</si>
  <si>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</si>
  <si>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</si>
  <si>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</si>
  <si>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</si>
  <si>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</si>
  <si>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</si>
  <si>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</si>
  <si>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</si>
  <si>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</si>
  <si>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</si>
  <si>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</si>
  <si>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</si>
  <si>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</si>
  <si>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</si>
  <si>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</si>
  <si>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</si>
  <si>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</si>
  <si>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</si>
  <si>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</si>
  <si>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</si>
  <si>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</si>
  <si>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</si>
  <si>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</si>
  <si>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</si>
  <si>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</si>
  <si>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</si>
  <si>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</si>
  <si>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</si>
  <si>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</si>
  <si>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</si>
  <si>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</si>
  <si>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</si>
  <si>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</si>
  <si>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</si>
  <si>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</si>
  <si>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</si>
  <si>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</si>
  <si>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</si>
  <si>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</si>
  <si>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</si>
  <si>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</si>
  <si>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</si>
  <si>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</si>
  <si>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</si>
  <si>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</si>
  <si>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</si>
  <si>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</si>
  <si>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</si>
  <si>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</si>
  <si>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</si>
  <si>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</si>
  <si>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</si>
  <si>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</si>
  <si>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</si>
  <si>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</si>
  <si>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</si>
  <si>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</si>
  <si>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</si>
  <si>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</si>
  <si>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</si>
  <si>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</si>
  <si>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</si>
  <si>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</si>
  <si>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</si>
  <si>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</si>
  <si>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</si>
  <si>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</si>
  <si>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</si>
  <si>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</si>
  <si>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</si>
  <si>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</si>
  <si>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</si>
  <si>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</si>
  <si>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</si>
  <si>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</si>
  <si>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</si>
  <si>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</si>
  <si>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</si>
  <si>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</si>
  <si>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</si>
  <si>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</si>
  <si>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</si>
  <si>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</si>
  <si>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</si>
  <si>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</si>
  <si>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</si>
  <si>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</si>
  <si>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</si>
  <si>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</si>
  <si>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</si>
  <si>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</si>
  <si>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</si>
  <si>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</si>
  <si>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</si>
  <si>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</si>
  <si>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</si>
  <si>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</si>
  <si>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</si>
  <si>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</si>
  <si>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</si>
  <si>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</si>
  <si>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</si>
  <si>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</si>
  <si>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</si>
  <si>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</si>
  <si>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</si>
  <si>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</si>
  <si>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</si>
  <si>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</si>
  <si>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</si>
  <si>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</si>
  <si>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</si>
  <si>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</si>
  <si>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</si>
  <si>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</si>
  <si>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</si>
  <si>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</si>
  <si>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</si>
  <si>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</si>
  <si>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</si>
  <si>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</si>
  <si>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</si>
  <si>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</si>
  <si>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</si>
  <si>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</si>
  <si>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</si>
  <si>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</si>
  <si>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</si>
  <si>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</si>
  <si>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</si>
  <si>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</si>
  <si>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</si>
  <si>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</si>
  <si>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</si>
  <si>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</si>
  <si>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</si>
  <si>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</si>
  <si>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</si>
  <si>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</si>
  <si>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</si>
  <si>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</si>
  <si>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</si>
  <si>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</si>
  <si>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</si>
  <si>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</si>
  <si>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</si>
  <si>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</si>
  <si>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</si>
  <si>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</si>
  <si>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</si>
  <si>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</si>
  <si>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</si>
  <si>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</si>
  <si>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</si>
  <si>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</si>
  <si>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</si>
  <si>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</si>
  <si>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</si>
  <si>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</si>
  <si>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</si>
  <si>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</si>
  <si>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</si>
  <si>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</si>
  <si>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</si>
  <si>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</si>
  <si>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</si>
  <si>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</si>
  <si>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</si>
  <si>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</si>
  <si>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</si>
  <si>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</si>
  <si>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</si>
  <si>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</si>
  <si>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</si>
  <si>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</si>
  <si>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</si>
  <si>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</si>
  <si>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</si>
  <si>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</si>
  <si>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</si>
  <si>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</si>
  <si>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</si>
  <si>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</si>
  <si>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</si>
  <si>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</si>
  <si>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</si>
  <si>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</si>
  <si>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</si>
  <si>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</si>
  <si>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</si>
  <si>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</si>
  <si>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</si>
  <si>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</si>
  <si>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</si>
  <si>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</si>
  <si>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</si>
  <si>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</si>
  <si>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</si>
  <si>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</si>
  <si>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</si>
  <si>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</si>
  <si>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</si>
  <si>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</si>
  <si>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</si>
  <si>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</si>
  <si>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</si>
  <si>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</si>
  <si>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</si>
  <si>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</si>
  <si>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</si>
  <si>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</si>
  <si>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</si>
  <si>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</si>
  <si>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</si>
  <si>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</si>
  <si>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</si>
  <si>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</si>
  <si>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</si>
  <si>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</si>
  <si>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</si>
  <si>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</si>
  <si>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</si>
  <si>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</si>
  <si>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</si>
  <si>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</si>
  <si>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</si>
  <si>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</si>
  <si>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</si>
  <si>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</si>
  <si>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</si>
  <si>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</si>
  <si>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</si>
  <si>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</si>
  <si>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</si>
  <si>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</si>
  <si>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</si>
  <si>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</si>
  <si>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</si>
  <si>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</si>
  <si>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</si>
  <si>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</si>
  <si>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</si>
  <si>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</si>
  <si>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</si>
  <si>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</si>
  <si>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</si>
  <si>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</si>
  <si>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</si>
  <si>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</si>
  <si>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</si>
  <si>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</si>
  <si>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</si>
  <si>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</si>
  <si>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</si>
  <si>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</si>
  <si>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</si>
  <si>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</si>
  <si>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</si>
  <si>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</si>
  <si>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</si>
  <si>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</si>
  <si>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</si>
  <si>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</si>
  <si>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</si>
  <si>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</si>
  <si>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</si>
  <si>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</si>
  <si>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</si>
  <si>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</si>
  <si>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</si>
  <si>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</si>
  <si>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</si>
  <si>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</si>
  <si>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</si>
  <si>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</si>
  <si>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</si>
  <si>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</si>
  <si>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</si>
  <si>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</si>
  <si>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</si>
  <si>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</si>
  <si>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</si>
  <si>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</si>
  <si>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</si>
  <si>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</si>
  <si>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</si>
  <si>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</si>
  <si>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</si>
  <si>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</si>
  <si>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</si>
  <si>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</si>
  <si>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</si>
  <si>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</si>
  <si>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</si>
  <si>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</si>
  <si>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</si>
  <si>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</si>
  <si>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</si>
  <si>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</si>
  <si>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</si>
  <si>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</si>
  <si>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</si>
  <si>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</si>
  <si>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</si>
  <si>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</si>
  <si>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</si>
  <si>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</si>
  <si>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</si>
  <si>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</si>
  <si>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</si>
  <si>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</si>
  <si>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</si>
  <si>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</si>
  <si>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</si>
  <si>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</si>
  <si>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</si>
  <si>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</si>
  <si>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</si>
  <si>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</si>
  <si>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</si>
  <si>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</si>
  <si>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</si>
  <si>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</si>
  <si>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</si>
  <si>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</si>
  <si>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</si>
  <si>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</si>
  <si>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</si>
  <si>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</si>
  <si>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</si>
  <si>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</si>
  <si>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</si>
  <si>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</si>
  <si>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</si>
  <si>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</si>
  <si>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</si>
  <si>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</si>
  <si>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</si>
  <si>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</si>
  <si>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</si>
  <si>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</si>
  <si>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</si>
  <si>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</si>
  <si>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</si>
  <si>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</si>
  <si>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</si>
  <si>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</si>
  <si>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</si>
  <si>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</si>
  <si>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</si>
  <si>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</si>
  <si>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</si>
  <si>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</si>
  <si>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</si>
  <si>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</si>
  <si>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</si>
  <si>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</si>
  <si>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</si>
  <si>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</si>
  <si>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</si>
  <si>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</si>
  <si>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</si>
  <si>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</si>
  <si>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</si>
  <si>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</si>
  <si>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</si>
  <si>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</si>
  <si>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</si>
  <si>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</si>
  <si>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</si>
  <si>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</si>
  <si>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</si>
  <si>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</si>
  <si>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</si>
  <si>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</si>
  <si>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</si>
  <si>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</si>
  <si>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</si>
  <si>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</si>
  <si>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</si>
  <si>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</si>
  <si>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</si>
  <si>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</si>
  <si>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</si>
  <si>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</si>
  <si>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</si>
  <si>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</si>
  <si>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</si>
  <si>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</si>
  <si>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</si>
  <si>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</si>
  <si>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</si>
  <si>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</si>
  <si>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</si>
  <si>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</si>
  <si>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</si>
  <si>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</si>
  <si>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</si>
  <si>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</si>
  <si>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</si>
  <si>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</si>
  <si>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</si>
  <si>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</si>
  <si>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</si>
  <si>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</si>
  <si>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</si>
  <si>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</si>
  <si>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</si>
  <si>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</si>
  <si>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</si>
  <si>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</si>
  <si>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</si>
  <si>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</si>
  <si>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</si>
  <si>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</si>
  <si>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</si>
  <si>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</si>
  <si>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</si>
  <si>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</si>
  <si>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</si>
  <si>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</si>
  <si>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</si>
  <si>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</si>
  <si>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</si>
  <si>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</si>
  <si>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</si>
  <si>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</si>
  <si>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</si>
  <si>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</si>
  <si>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</si>
  <si>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</si>
  <si>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</si>
  <si>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</si>
  <si>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</si>
  <si>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</si>
  <si>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</si>
  <si>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</si>
  <si>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</si>
  <si>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</si>
  <si>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</si>
  <si>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</si>
  <si>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</si>
  <si>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</si>
  <si>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</si>
  <si>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</si>
  <si>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</si>
  <si>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</si>
  <si>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</si>
  <si>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</si>
  <si>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</si>
  <si>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</si>
  <si>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</si>
  <si>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</si>
  <si>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</si>
  <si>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</si>
  <si>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</si>
  <si>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</si>
  <si>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</si>
  <si>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</si>
  <si>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</si>
  <si>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</si>
  <si>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</si>
  <si>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</si>
  <si>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</si>
  <si>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</si>
  <si>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</si>
  <si>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</si>
  <si>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</si>
  <si>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</si>
  <si>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</si>
  <si>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</si>
  <si>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</si>
  <si>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</si>
  <si>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</si>
  <si>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</si>
  <si>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</si>
  <si>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</si>
  <si>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</si>
  <si>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</si>
  <si>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</si>
  <si>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</si>
  <si>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</si>
  <si>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</si>
  <si>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</si>
  <si>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</si>
  <si>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</si>
  <si>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</si>
  <si>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</si>
  <si>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</si>
  <si>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</si>
  <si>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</si>
  <si>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</si>
  <si>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</si>
  <si>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</si>
  <si>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</si>
  <si>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</si>
  <si>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</si>
  <si>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</si>
  <si>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</si>
  <si>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</si>
  <si>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</si>
  <si>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</si>
  <si>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</si>
  <si>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</si>
  <si>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</si>
  <si>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</si>
  <si>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</si>
  <si>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</si>
  <si>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</si>
  <si>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</si>
  <si>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</si>
  <si>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</si>
  <si>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</si>
  <si>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</si>
  <si>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</si>
  <si>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</si>
  <si>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</si>
  <si>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</si>
  <si>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</si>
  <si>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</si>
  <si>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</si>
  <si>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</si>
  <si>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</si>
  <si>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</si>
  <si>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</si>
  <si>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</si>
  <si>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</si>
  <si>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</si>
  <si>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</si>
  <si>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</si>
  <si>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</si>
  <si>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</si>
  <si>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</si>
  <si>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</si>
  <si>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</si>
  <si>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</si>
  <si>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</si>
  <si>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</si>
  <si>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</si>
  <si>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</si>
  <si>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</si>
  <si>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</si>
  <si>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</si>
  <si>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</si>
  <si>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</si>
  <si>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</si>
  <si>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</si>
  <si>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</si>
  <si>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</si>
  <si>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</si>
  <si>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</si>
  <si>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</si>
  <si>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</si>
  <si>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</si>
  <si>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</si>
  <si>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</si>
  <si>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</si>
  <si>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</si>
  <si>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</si>
  <si>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</si>
  <si>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</si>
  <si>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</si>
  <si>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</si>
  <si>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</si>
  <si>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</si>
  <si>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</si>
  <si>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</si>
  <si>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</si>
  <si>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</si>
  <si>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</si>
  <si>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</si>
  <si>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</si>
  <si>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</si>
  <si>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</si>
  <si>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</si>
  <si>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</si>
  <si>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</si>
  <si>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</si>
  <si>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</si>
  <si>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</si>
  <si>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</si>
  <si>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</si>
  <si>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</si>
  <si>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</si>
  <si>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</si>
  <si>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</si>
  <si>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</si>
  <si>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</si>
  <si>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</si>
  <si>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</si>
  <si>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</si>
  <si>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</si>
  <si>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</si>
  <si>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</si>
  <si>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</si>
  <si>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</si>
  <si>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</si>
  <si>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</si>
  <si>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</si>
  <si>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</si>
  <si>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</si>
  <si>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</si>
  <si>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</si>
  <si>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</si>
  <si>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</si>
  <si>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</si>
  <si>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</si>
  <si>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</si>
  <si>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</si>
  <si>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</si>
  <si>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</si>
  <si>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</si>
  <si>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</si>
  <si>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</si>
  <si>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</si>
  <si>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</si>
  <si>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</si>
  <si>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</si>
  <si>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</si>
  <si>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</si>
  <si>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</si>
  <si>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</si>
  <si>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</si>
  <si>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</si>
  <si>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</si>
  <si>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</si>
  <si>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</si>
  <si>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</si>
  <si>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</si>
  <si>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</si>
  <si>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</si>
  <si>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</si>
  <si>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</si>
  <si>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</si>
  <si>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</si>
  <si>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</si>
  <si>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</si>
  <si>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</si>
  <si>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</si>
  <si>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</si>
  <si>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</si>
  <si>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</si>
  <si>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</si>
  <si>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</si>
  <si>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</si>
  <si>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</si>
  <si>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</si>
  <si>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</si>
  <si>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</si>
  <si>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</si>
  <si>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</si>
  <si>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</si>
  <si>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</si>
  <si>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</si>
  <si>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</si>
  <si>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</si>
  <si>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</si>
  <si>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</si>
  <si>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</si>
  <si>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</si>
  <si>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</si>
  <si>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</si>
  <si>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</si>
  <si>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</si>
  <si>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</si>
  <si>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</si>
  <si>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</si>
  <si>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</si>
  <si>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</si>
  <si>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</si>
  <si>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</si>
  <si>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</si>
  <si>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</si>
  <si>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</si>
  <si>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</si>
  <si>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</si>
  <si>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</si>
  <si>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</si>
  <si>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</si>
  <si>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</si>
  <si>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</si>
  <si>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</si>
  <si>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</si>
  <si>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</si>
  <si>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</si>
  <si>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</si>
  <si>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</si>
  <si>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</si>
  <si>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</si>
  <si>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</si>
  <si>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</si>
  <si>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</si>
  <si>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</si>
  <si>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</si>
  <si>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</si>
  <si>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</si>
  <si>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</si>
  <si>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</si>
  <si>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</si>
  <si>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</si>
  <si>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</si>
  <si>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</si>
  <si>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</si>
  <si>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</si>
  <si>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</si>
  <si>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</si>
  <si>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</si>
  <si>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</si>
  <si>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</si>
  <si>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</si>
  <si>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</si>
  <si>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</si>
  <si>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</si>
  <si>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</si>
  <si>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</si>
  <si>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</si>
  <si>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</si>
  <si>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</si>
  <si>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</si>
  <si>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</si>
  <si>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</si>
  <si>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</si>
  <si>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</si>
  <si>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</si>
  <si>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</si>
  <si>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</si>
  <si>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</si>
  <si>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</si>
  <si>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</si>
  <si>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</si>
  <si>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</si>
  <si>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</si>
  <si>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</si>
  <si>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</si>
  <si>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</si>
  <si>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</si>
  <si>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</si>
  <si>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</si>
  <si>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</si>
  <si>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</si>
  <si>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</si>
  <si>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</si>
  <si>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</si>
  <si>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</si>
  <si>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</si>
  <si>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</si>
  <si>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</si>
  <si>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</si>
  <si>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</si>
  <si>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</si>
  <si>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</si>
  <si>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</si>
  <si>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</si>
  <si>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</si>
  <si>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</si>
  <si>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</si>
  <si>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</si>
  <si>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</si>
  <si>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</si>
  <si>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</si>
  <si>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</si>
  <si>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</si>
  <si>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</si>
  <si>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</si>
  <si>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</si>
  <si>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</si>
  <si>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</si>
  <si>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</si>
  <si>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</si>
  <si>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</si>
  <si>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</si>
  <si>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</si>
  <si>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</si>
  <si>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</si>
  <si>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</si>
  <si>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</si>
  <si>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</si>
  <si>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</si>
  <si>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</si>
  <si>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</si>
  <si>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</si>
  <si>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</si>
  <si>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</si>
  <si>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</si>
  <si>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</si>
  <si>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</si>
  <si>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</si>
  <si>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</si>
  <si>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</si>
  <si>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</si>
  <si>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</si>
  <si>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</si>
  <si>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</si>
  <si>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</si>
  <si>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</si>
  <si>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</si>
  <si>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</si>
  <si>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</si>
  <si>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</si>
  <si>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</si>
  <si>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</si>
  <si>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</si>
  <si>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</si>
  <si>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</si>
  <si>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</si>
  <si>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</si>
  <si>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</si>
  <si>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</si>
  <si>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</si>
  <si>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</si>
  <si>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</si>
  <si>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</si>
  <si>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</si>
  <si>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</si>
  <si>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</si>
  <si>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</si>
  <si>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</si>
  <si>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</si>
  <si>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</si>
  <si>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</si>
  <si>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</si>
  <si>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</si>
  <si>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</si>
  <si>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</si>
  <si>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</si>
  <si>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</si>
  <si>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</si>
  <si>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</si>
  <si>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</si>
  <si>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</si>
  <si>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</si>
  <si>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</si>
  <si>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</si>
  <si>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</si>
  <si>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</si>
  <si>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</si>
  <si>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</si>
  <si>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</si>
  <si>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</si>
  <si>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</si>
  <si>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</si>
  <si>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</si>
  <si>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</si>
  <si>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</si>
  <si>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</si>
  <si>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</si>
  <si>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</si>
  <si>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</si>
  <si>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</si>
  <si>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</si>
  <si>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</si>
  <si>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</si>
  <si>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</si>
  <si>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</si>
  <si>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</si>
  <si>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</si>
  <si>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</si>
  <si>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</si>
  <si>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</si>
  <si>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</si>
  <si>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</si>
  <si>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</si>
  <si>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</si>
  <si>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</si>
  <si>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</si>
  <si>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</si>
  <si>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</si>
  <si>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</si>
  <si>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</si>
  <si>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</si>
  <si>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</si>
  <si>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</si>
  <si>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</si>
  <si>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</si>
  <si>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</si>
  <si>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</si>
  <si>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</si>
  <si>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</si>
  <si>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</si>
  <si>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</si>
  <si>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</si>
  <si>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</si>
  <si>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</si>
  <si>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</si>
  <si>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</si>
  <si>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</si>
  <si>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</si>
  <si>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</si>
  <si>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</si>
  <si>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</si>
  <si>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</si>
  <si>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</si>
  <si>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</si>
  <si>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</si>
  <si>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</si>
  <si>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</si>
  <si>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</si>
  <si>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</si>
  <si>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</si>
  <si>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</si>
  <si>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</si>
  <si>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</si>
  <si>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</si>
  <si>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</si>
  <si>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</si>
  <si>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</si>
  <si>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</si>
  <si>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</si>
  <si>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</si>
  <si>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</si>
  <si>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</si>
  <si>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</si>
  <si>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</si>
  <si>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</si>
  <si>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</si>
  <si>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</si>
  <si>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</si>
  <si>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</si>
  <si>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</si>
  <si>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</si>
  <si>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</si>
  <si>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</si>
  <si>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</si>
  <si>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</si>
  <si>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</si>
  <si>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</si>
  <si>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</si>
  <si>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</si>
  <si>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</si>
  <si>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</si>
  <si>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</si>
  <si>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</si>
  <si>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</si>
  <si>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</si>
  <si>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</si>
  <si>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</si>
  <si>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</si>
  <si>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</si>
  <si>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</si>
  <si>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</si>
  <si>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</si>
  <si>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</si>
  <si>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</si>
  <si>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</si>
  <si>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</si>
  <si>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</si>
  <si>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</si>
  <si>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</si>
  <si>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</si>
  <si>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</si>
  <si>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</si>
  <si>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</si>
  <si>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</si>
  <si>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</si>
  <si>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</si>
  <si>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</si>
  <si>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</si>
  <si>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</si>
  <si>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</si>
  <si>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</si>
  <si>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</si>
  <si>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</si>
  <si>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</si>
  <si>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</si>
  <si>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</si>
  <si>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</si>
  <si>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</si>
  <si>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</si>
  <si>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</si>
  <si>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</si>
  <si>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</si>
  <si>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</si>
  <si>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</si>
  <si>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</si>
  <si>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</si>
  <si>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</si>
  <si>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</si>
  <si>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</si>
  <si>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</si>
  <si>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</si>
  <si>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</si>
  <si>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</si>
  <si>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</si>
  <si>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</si>
  <si>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</si>
  <si>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</si>
  <si>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</si>
  <si>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</si>
  <si>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</si>
  <si>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</si>
  <si>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</si>
  <si>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</si>
  <si>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</si>
  <si>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</si>
  <si>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</si>
  <si>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</si>
  <si>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</si>
  <si>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</si>
  <si>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</si>
  <si>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</si>
  <si>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</si>
  <si>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</si>
  <si>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</si>
  <si>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</si>
  <si>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</si>
  <si>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</si>
  <si>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</si>
  <si>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</si>
  <si>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</si>
  <si>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</si>
  <si>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</si>
  <si>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</si>
  <si>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</si>
  <si>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</si>
  <si>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</si>
  <si>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</si>
  <si>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</si>
  <si>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</si>
  <si>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</si>
  <si>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</si>
  <si>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</si>
  <si>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</si>
  <si>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</si>
  <si>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</si>
  <si>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</si>
  <si>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</si>
  <si>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</si>
  <si>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</si>
  <si>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</si>
  <si>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</si>
  <si>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</si>
  <si>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</si>
  <si>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</si>
  <si>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</si>
  <si>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</si>
  <si>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</si>
  <si>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</si>
  <si>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</si>
  <si>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</si>
  <si>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</si>
  <si>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</si>
  <si>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</si>
  <si>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</si>
  <si>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</si>
  <si>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</si>
  <si>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</si>
  <si>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</si>
  <si>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</si>
  <si>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</si>
  <si>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</si>
  <si>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</si>
  <si>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</si>
  <si>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</si>
  <si>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</si>
  <si>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</si>
  <si>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</si>
  <si>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</si>
  <si>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</si>
  <si>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</si>
  <si>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</si>
  <si>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</si>
  <si>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</si>
  <si>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</si>
  <si>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</si>
  <si>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</si>
  <si>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</si>
  <si>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</si>
  <si>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</si>
  <si>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</si>
  <si>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</si>
  <si>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</si>
  <si>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</si>
  <si>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</si>
  <si>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</si>
  <si>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</si>
  <si>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</si>
  <si>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</si>
  <si>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</si>
  <si>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</si>
  <si>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</si>
  <si>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</si>
  <si>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</si>
  <si>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</si>
  <si>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</si>
  <si>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</si>
  <si>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</si>
  <si>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</si>
  <si>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</si>
  <si>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</si>
  <si>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</si>
  <si>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</si>
  <si>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</si>
  <si>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</si>
  <si>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</si>
  <si>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</si>
  <si>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</si>
  <si>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</si>
  <si>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</si>
  <si>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</si>
  <si>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</si>
  <si>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</si>
  <si>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</si>
  <si>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</si>
  <si>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</si>
  <si>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</si>
  <si>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</si>
  <si>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</si>
  <si>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</si>
  <si>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</si>
  <si>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</si>
  <si>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</si>
  <si>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</si>
  <si>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</si>
  <si>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</si>
  <si>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</si>
  <si>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</si>
  <si>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</si>
  <si>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</si>
  <si>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</si>
  <si>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</si>
  <si>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</si>
  <si>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</si>
  <si>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</si>
  <si>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</si>
  <si>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</si>
  <si>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</si>
  <si>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</si>
  <si>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</si>
  <si>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</si>
  <si>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</si>
  <si>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</si>
  <si>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</si>
  <si>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</si>
  <si>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</si>
  <si>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</si>
  <si>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</si>
  <si>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</si>
  <si>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</si>
  <si>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</si>
  <si>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</si>
  <si>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</si>
  <si>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</si>
  <si>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</si>
  <si>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</si>
  <si>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</si>
  <si>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</si>
  <si>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</si>
  <si>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</si>
  <si>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</si>
  <si>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</si>
  <si>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</si>
  <si>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</si>
  <si>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</si>
  <si>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</si>
  <si>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</si>
  <si>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</si>
  <si>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</si>
  <si>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</si>
  <si>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</si>
  <si>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</si>
  <si>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</si>
  <si>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</si>
  <si>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</si>
  <si>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</si>
  <si>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</si>
  <si>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</si>
  <si>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</si>
  <si>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</si>
  <si>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</si>
  <si>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</si>
  <si>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</si>
  <si>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</si>
  <si>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</si>
  <si>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</si>
  <si>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</si>
  <si>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</si>
  <si>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</si>
  <si>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</si>
  <si>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</si>
  <si>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</si>
  <si>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</si>
  <si>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</si>
  <si>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</si>
  <si>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</si>
  <si>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</si>
  <si>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</si>
  <si>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</si>
  <si>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</si>
  <si>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</si>
  <si>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</si>
  <si>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</si>
  <si>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</si>
  <si>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</si>
  <si>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</si>
  <si>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</si>
  <si>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</si>
  <si>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</si>
  <si>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</si>
  <si>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</si>
  <si>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</si>
  <si>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</si>
  <si>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</si>
  <si>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</si>
  <si>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</si>
  <si>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</si>
  <si>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</si>
  <si>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</si>
  <si>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</si>
  <si>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</si>
  <si>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</si>
  <si>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</si>
  <si>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</si>
  <si>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</si>
  <si>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</si>
  <si>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</si>
  <si>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</si>
  <si>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</si>
  <si>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</si>
  <si>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</si>
  <si>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</si>
  <si>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</si>
  <si>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</si>
  <si>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</si>
  <si>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</si>
  <si>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</si>
  <si>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</si>
  <si>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</si>
  <si>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</si>
  <si>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</si>
  <si>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</si>
  <si>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</si>
  <si>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</si>
  <si>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</si>
  <si>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</si>
  <si>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</si>
  <si>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</si>
  <si>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</si>
  <si>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</si>
  <si>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</si>
  <si>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</si>
  <si>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</si>
  <si>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</si>
  <si>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</si>
  <si>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</si>
  <si>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</si>
  <si>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</si>
  <si>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</si>
  <si>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</si>
  <si>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</si>
  <si>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</si>
  <si>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</si>
  <si>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</si>
  <si>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</si>
  <si>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</si>
  <si>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</si>
  <si>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</si>
  <si>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</si>
  <si>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</si>
  <si>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</si>
  <si>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</si>
  <si>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</si>
  <si>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</si>
  <si>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</si>
  <si>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</si>
  <si>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</si>
  <si>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</si>
  <si>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</si>
  <si>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</si>
  <si>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</si>
  <si>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</si>
  <si>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</si>
  <si>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</si>
  <si>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</si>
  <si>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</si>
  <si>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</si>
  <si>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</si>
  <si>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</si>
  <si>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</si>
  <si>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</si>
  <si>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</si>
  <si>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</si>
  <si>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</si>
  <si>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</si>
  <si>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</si>
  <si>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</si>
  <si>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</si>
  <si>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</si>
  <si>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</si>
  <si>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</si>
  <si>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</si>
  <si>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</si>
  <si>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</si>
  <si>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</si>
  <si>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</si>
  <si>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</si>
  <si>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</si>
  <si>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</si>
  <si>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</si>
  <si>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</si>
  <si>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</si>
  <si>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</si>
  <si>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</si>
  <si>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</si>
  <si>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</si>
  <si>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</si>
  <si>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</si>
  <si>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</si>
  <si>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</si>
  <si>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</si>
  <si>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</si>
  <si>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</si>
  <si>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</si>
  <si>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</si>
  <si>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</si>
  <si>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</si>
  <si>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</si>
  <si>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</si>
  <si>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</si>
  <si>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</si>
  <si>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</si>
  <si>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</si>
  <si>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</si>
  <si>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</si>
  <si>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</si>
  <si>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</si>
  <si>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</si>
  <si>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</si>
  <si>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</si>
  <si>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</si>
  <si>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</si>
  <si>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</si>
  <si>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</si>
  <si>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</si>
  <si>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</si>
  <si>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</si>
  <si>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</si>
  <si>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</si>
  <si>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</si>
  <si>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</si>
  <si>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</si>
  <si>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</si>
  <si>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</si>
  <si>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</si>
  <si>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</si>
  <si>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</si>
  <si>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</si>
  <si>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</si>
  <si>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</si>
  <si>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</si>
  <si>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</si>
  <si>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</si>
  <si>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</si>
  <si>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</si>
  <si>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</si>
  <si>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</si>
  <si>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</si>
  <si>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</si>
  <si>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</si>
  <si>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</si>
  <si>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</si>
  <si>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</si>
  <si>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</si>
  <si>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</si>
  <si>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</si>
  <si>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</si>
  <si>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</si>
  <si>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</si>
  <si>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</si>
  <si>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</si>
  <si>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</si>
  <si>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</si>
  <si>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</si>
  <si>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</si>
  <si>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</si>
  <si>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</si>
  <si>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</si>
  <si>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</si>
  <si>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</si>
  <si>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</si>
  <si>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</si>
  <si>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</si>
  <si>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</si>
  <si>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</si>
  <si>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</si>
  <si>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</si>
  <si>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</si>
  <si>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</si>
  <si>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</si>
  <si>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</si>
  <si>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</si>
  <si>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</si>
  <si>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</si>
  <si>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</si>
  <si>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</si>
  <si>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</si>
  <si>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</si>
  <si>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</si>
  <si>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</si>
  <si>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</si>
  <si>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</si>
  <si>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</si>
  <si>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</si>
  <si>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</si>
  <si>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</si>
  <si>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</si>
  <si>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</si>
  <si>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</si>
  <si>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</si>
  <si>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</si>
  <si>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</si>
  <si>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</si>
  <si>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</si>
  <si>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</si>
  <si>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</si>
  <si>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</si>
  <si>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</si>
  <si>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</si>
  <si>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</si>
  <si>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</si>
  <si>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</si>
  <si>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</si>
  <si>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</si>
  <si>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</si>
  <si>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</si>
  <si>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</si>
  <si>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</si>
  <si>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</si>
  <si>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</si>
  <si>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</si>
  <si>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</si>
  <si>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</si>
  <si>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</si>
  <si>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</si>
  <si>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</si>
  <si>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</si>
  <si>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</si>
  <si>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</si>
  <si>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</si>
  <si>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</si>
  <si>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</si>
  <si>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</si>
  <si>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</si>
  <si>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</si>
  <si>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</si>
  <si>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</si>
  <si>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</si>
  <si>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</si>
  <si>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</si>
  <si>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</si>
  <si>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</si>
  <si>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</si>
  <si>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</si>
  <si>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</si>
  <si>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</si>
  <si>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</si>
  <si>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</si>
  <si>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</si>
  <si>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</si>
  <si>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</si>
  <si>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</si>
  <si>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</si>
  <si>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</si>
  <si>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</si>
  <si>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</si>
  <si>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</si>
  <si>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</si>
  <si>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</si>
  <si>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</si>
  <si>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</si>
  <si>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</si>
  <si>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</si>
  <si>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</si>
  <si>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</si>
  <si>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</si>
  <si>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</si>
  <si>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</si>
  <si>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</si>
  <si>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</si>
  <si>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</si>
  <si>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</si>
  <si>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</si>
  <si>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</si>
  <si>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</si>
  <si>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</si>
  <si>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</si>
  <si>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</si>
  <si>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</si>
  <si>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</si>
  <si>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</si>
  <si>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</si>
  <si>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</si>
  <si>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</si>
  <si>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</si>
  <si>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</si>
  <si>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</si>
  <si>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</si>
  <si>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</si>
  <si>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</si>
  <si>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</si>
  <si>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</si>
  <si>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</si>
  <si>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</si>
  <si>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</si>
  <si>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</si>
  <si>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</si>
  <si>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</si>
  <si>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</si>
  <si>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</si>
  <si>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</si>
  <si>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</si>
  <si>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</si>
  <si>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</si>
  <si>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</si>
  <si>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</si>
  <si>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</si>
  <si>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</si>
  <si>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</si>
  <si>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</si>
  <si>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</si>
  <si>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</si>
  <si>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</si>
  <si>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</si>
  <si>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</si>
  <si>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</si>
  <si>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</si>
  <si>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</si>
  <si>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</si>
  <si>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</si>
  <si>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</si>
  <si>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</si>
  <si>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</si>
  <si>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</si>
  <si>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</si>
  <si>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</si>
  <si>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</si>
  <si>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</si>
  <si>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</si>
  <si>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</si>
  <si>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</si>
  <si>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</si>
  <si>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</si>
  <si>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</si>
  <si>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</si>
  <si>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</si>
  <si>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</si>
  <si>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</si>
  <si>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</si>
  <si>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</si>
  <si>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</si>
  <si>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</si>
  <si>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</si>
  <si>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</si>
  <si>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</si>
  <si>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</si>
  <si>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</si>
  <si>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</si>
  <si>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</si>
  <si>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</si>
  <si>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</si>
  <si>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</si>
  <si>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</si>
  <si>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</si>
  <si>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</si>
  <si>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</si>
  <si>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</si>
  <si>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</si>
  <si>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</si>
  <si>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</si>
  <si>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</si>
  <si>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</si>
  <si>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</si>
  <si>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</si>
  <si>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</si>
  <si>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</si>
  <si>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</si>
  <si>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</si>
  <si>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</si>
  <si>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</si>
  <si>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</si>
  <si>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</si>
  <si>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</si>
  <si>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</si>
  <si>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</si>
  <si>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</si>
  <si>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</si>
  <si>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</si>
  <si>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</si>
  <si>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</si>
  <si>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</si>
  <si>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</si>
  <si>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</si>
  <si>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</si>
  <si>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</si>
  <si>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</si>
  <si>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</si>
  <si>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</si>
  <si>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</si>
  <si>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</si>
  <si>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</si>
  <si>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</si>
  <si>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</si>
  <si>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</si>
  <si>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</si>
  <si>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</si>
  <si>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</si>
  <si>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</si>
  <si>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</si>
  <si>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</si>
  <si>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</si>
  <si>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</si>
  <si>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</si>
  <si>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</si>
  <si>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</si>
  <si>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</si>
  <si>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</si>
  <si>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</si>
  <si>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</si>
  <si>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</si>
  <si>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</si>
  <si>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</si>
  <si>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</si>
  <si>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</si>
  <si>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</si>
  <si>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</si>
  <si>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</si>
  <si>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</si>
  <si>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</si>
  <si>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</si>
  <si>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</si>
  <si>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</si>
  <si>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</si>
  <si>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</si>
  <si>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</si>
  <si>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</si>
  <si>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</si>
  <si>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</si>
  <si>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</si>
  <si>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</si>
  <si>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</si>
  <si>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</si>
  <si>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</si>
  <si>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</si>
  <si>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</si>
  <si>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</si>
  <si>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</si>
  <si>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</si>
  <si>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</si>
  <si>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</si>
  <si>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</si>
  <si>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</si>
  <si>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</si>
  <si>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</si>
  <si>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</si>
  <si>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</si>
  <si>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</si>
  <si>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</si>
  <si>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</si>
  <si>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</si>
  <si>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</si>
  <si>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</si>
  <si>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</si>
  <si>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</si>
  <si>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</si>
  <si>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</si>
  <si>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</si>
  <si>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</si>
  <si>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</si>
  <si>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</si>
  <si>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</si>
  <si>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</si>
  <si>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</si>
  <si>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</si>
  <si>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</si>
  <si>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</si>
  <si>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</si>
  <si>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</si>
  <si>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</si>
  <si>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</si>
  <si>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</si>
  <si>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</si>
  <si>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</si>
  <si>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</si>
  <si>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</si>
  <si>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</si>
  <si>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</si>
  <si>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</si>
  <si>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</si>
  <si>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</si>
  <si>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</si>
  <si>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</si>
  <si>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</si>
  <si>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</si>
  <si>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</si>
  <si>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</si>
  <si>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</si>
  <si>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</si>
  <si>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</si>
  <si>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</si>
  <si>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</si>
  <si>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</si>
  <si>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</si>
  <si>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</si>
  <si>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</si>
  <si>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</si>
  <si>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</si>
  <si>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</si>
  <si>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</si>
  <si>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</si>
  <si>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</si>
  <si>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</si>
  <si>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</si>
  <si>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</si>
  <si>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</si>
  <si>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</si>
  <si>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</si>
  <si>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</si>
  <si>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</si>
  <si>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</si>
  <si>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</si>
  <si>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</si>
  <si>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</si>
  <si>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</si>
  <si>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</si>
  <si>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</si>
  <si>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</si>
  <si>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</si>
  <si>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</si>
  <si>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</si>
  <si>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</si>
  <si>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</si>
  <si>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</si>
  <si>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</si>
  <si>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</si>
  <si>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</si>
  <si>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</si>
  <si>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</si>
  <si>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</si>
  <si>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</si>
  <si>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</si>
  <si>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</si>
  <si>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</si>
  <si>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</si>
  <si>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</si>
  <si>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</si>
  <si>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</si>
  <si>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</si>
  <si>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</si>
  <si>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</si>
  <si>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</si>
  <si>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</si>
  <si>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</si>
  <si>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</si>
  <si>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</si>
  <si>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</si>
  <si>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</si>
  <si>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</si>
  <si>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</si>
  <si>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</si>
  <si>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</si>
  <si>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</si>
  <si>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</si>
  <si>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</si>
  <si>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</si>
  <si>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</si>
  <si>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</si>
  <si>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</si>
  <si>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</si>
  <si>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</si>
  <si>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</si>
  <si>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</si>
  <si>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</si>
  <si>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</si>
  <si>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</si>
  <si>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</si>
  <si>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</si>
  <si>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</si>
  <si>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</si>
  <si>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</si>
  <si>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</si>
  <si>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</si>
  <si>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</si>
  <si>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</si>
  <si>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</si>
  <si>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</si>
  <si>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</si>
  <si>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</si>
  <si>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</si>
  <si>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</si>
  <si>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</si>
  <si>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</si>
  <si>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</si>
  <si>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</si>
  <si>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</si>
  <si>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</si>
  <si>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</si>
  <si>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</si>
  <si>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</si>
  <si>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</si>
  <si>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</si>
  <si>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</si>
  <si>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</si>
  <si>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</si>
  <si>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</si>
  <si>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</si>
  <si>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</si>
  <si>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</si>
  <si>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</si>
  <si>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</si>
  <si>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</si>
  <si>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</si>
  <si>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</si>
  <si>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</si>
  <si>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</si>
  <si>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</si>
  <si>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</si>
  <si>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</si>
  <si>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</si>
  <si>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</si>
  <si>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</si>
  <si>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</si>
  <si>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</si>
  <si>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</si>
  <si>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</si>
  <si>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</si>
  <si>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</si>
  <si>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</si>
  <si>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</si>
  <si>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</si>
  <si>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</si>
  <si>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</si>
  <si>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</si>
  <si>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</si>
  <si>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</si>
  <si>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</si>
  <si>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</si>
  <si>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</si>
  <si>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</si>
  <si>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</si>
  <si>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</si>
  <si>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</si>
  <si>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</si>
  <si>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</si>
  <si>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</si>
  <si>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</si>
  <si>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</si>
  <si>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</si>
  <si>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</si>
  <si>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</si>
  <si>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</si>
  <si>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</si>
  <si>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</si>
  <si>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</si>
  <si>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</si>
  <si>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</si>
  <si>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</si>
  <si>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</si>
  <si>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</si>
  <si>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</si>
  <si>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</si>
  <si>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</si>
  <si>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</si>
  <si>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</si>
  <si>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</si>
  <si>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</si>
  <si>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</si>
  <si>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</si>
  <si>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</si>
  <si>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</si>
  <si>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</si>
  <si>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</si>
  <si>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</si>
  <si>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</si>
  <si>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</si>
  <si>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</si>
  <si>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</si>
  <si>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</si>
  <si>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</si>
  <si>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</si>
  <si>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</si>
  <si>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</si>
  <si>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</si>
  <si>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</si>
  <si>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</si>
  <si>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</si>
  <si>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</si>
  <si>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</si>
  <si>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</si>
  <si>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</si>
  <si>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</si>
  <si>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</si>
  <si>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</si>
  <si>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</si>
  <si>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</si>
  <si>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</si>
  <si>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</si>
  <si>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</si>
  <si>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</si>
  <si>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</si>
  <si>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</si>
  <si>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</si>
  <si>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</si>
  <si>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</si>
  <si>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</si>
  <si>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</si>
  <si>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</si>
  <si>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</si>
  <si>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</si>
  <si>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</si>
  <si>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</si>
  <si>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</si>
  <si>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</si>
  <si>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</si>
  <si>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</si>
  <si>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</si>
  <si>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</si>
  <si>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</si>
  <si>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</si>
  <si>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</si>
  <si>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</si>
  <si>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</si>
  <si>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</si>
  <si>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</si>
  <si>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</si>
  <si>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</si>
  <si>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</si>
  <si>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</si>
  <si>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</si>
  <si>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</si>
  <si>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</si>
  <si>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</si>
  <si>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</si>
  <si>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</si>
  <si>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</si>
  <si>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</si>
  <si>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</si>
  <si>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</si>
  <si>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</si>
  <si>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</si>
  <si>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</si>
  <si>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</si>
  <si>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</si>
  <si>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</si>
  <si>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</si>
  <si>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</si>
  <si>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</si>
  <si>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</si>
  <si>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</si>
  <si>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</si>
  <si>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</si>
  <si>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</si>
  <si>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</si>
  <si>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</si>
  <si>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</si>
  <si>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</si>
  <si>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</si>
  <si>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</si>
  <si>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</si>
  <si>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</si>
  <si>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</si>
  <si>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</si>
  <si>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</si>
  <si>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</si>
  <si>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</si>
  <si>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</si>
  <si>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</si>
  <si>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</si>
  <si>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</si>
  <si>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</si>
  <si>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</si>
  <si>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</si>
  <si>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</si>
  <si>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</si>
  <si>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</si>
  <si>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</si>
  <si>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</si>
  <si>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</si>
  <si>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</si>
  <si>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</si>
  <si>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</si>
  <si>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</si>
  <si>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</si>
  <si>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</si>
  <si>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</si>
  <si>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</si>
  <si>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</si>
  <si>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</si>
  <si>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</si>
  <si>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</si>
  <si>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</si>
  <si>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</si>
  <si>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</si>
  <si>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</si>
  <si>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</si>
  <si>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</si>
  <si>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</si>
  <si>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</si>
  <si>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</si>
  <si>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</si>
  <si>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</si>
  <si>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</si>
  <si>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</si>
  <si>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</si>
  <si>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</si>
  <si>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</si>
  <si>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</si>
  <si>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</si>
  <si>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</si>
  <si>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</si>
  <si>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</si>
  <si>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</si>
  <si>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</si>
  <si>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</si>
  <si>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</si>
  <si>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</si>
  <si>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</si>
  <si>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</si>
  <si>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</si>
  <si>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</si>
  <si>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</si>
  <si>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</si>
  <si>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</si>
  <si>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</si>
  <si>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</si>
  <si>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</si>
  <si>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</si>
  <si>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</si>
  <si>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</si>
  <si>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</si>
  <si>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</si>
  <si>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</si>
  <si>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</si>
  <si>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</si>
  <si>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</si>
  <si>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</si>
  <si>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</si>
  <si>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</si>
  <si>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</si>
  <si>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</si>
  <si>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</si>
  <si>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</si>
  <si>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</si>
  <si>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</si>
  <si>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</si>
  <si>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</si>
  <si>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</si>
  <si>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</si>
  <si>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</si>
  <si>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</si>
  <si>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</si>
  <si>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</si>
  <si>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</si>
  <si>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</si>
  <si>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</si>
  <si>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</si>
  <si>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</si>
  <si>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</si>
  <si>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</si>
  <si>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</si>
  <si>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</si>
  <si>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</si>
  <si>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</si>
  <si>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</si>
  <si>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</si>
  <si>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</si>
  <si>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</si>
  <si>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</si>
  <si>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</si>
  <si>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</si>
  <si>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</si>
  <si>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</si>
  <si>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</si>
  <si>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</si>
  <si>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</si>
  <si>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</si>
  <si>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</si>
  <si>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</si>
  <si>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</si>
  <si>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</si>
  <si>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</si>
  <si>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</si>
  <si>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</si>
  <si>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</si>
  <si>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</si>
  <si>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</si>
  <si>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</si>
  <si>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</si>
  <si>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</si>
  <si>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</si>
  <si>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</si>
  <si>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</si>
  <si>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</si>
  <si>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</si>
  <si>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</si>
  <si>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</si>
  <si>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</si>
  <si>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</si>
  <si>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</si>
  <si>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</si>
  <si>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</si>
  <si>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</si>
  <si>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</si>
  <si>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</si>
  <si>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</si>
  <si>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</si>
  <si>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</si>
  <si>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</si>
  <si>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</si>
  <si>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</si>
  <si>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</si>
  <si>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</si>
  <si>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</si>
  <si>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</si>
  <si>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</si>
  <si>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</si>
  <si>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</si>
  <si>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</si>
  <si>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</si>
  <si>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</si>
  <si>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</si>
  <si>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</si>
  <si>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</si>
  <si>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</si>
  <si>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</si>
  <si>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</si>
  <si>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</si>
  <si>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</si>
  <si>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</si>
  <si>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</si>
  <si>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</si>
  <si>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</si>
  <si>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</si>
  <si>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</si>
  <si>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</si>
  <si>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</si>
  <si>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</si>
  <si>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</si>
  <si>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</si>
  <si>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</si>
  <si>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</si>
  <si>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</si>
  <si>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</si>
  <si>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</si>
  <si>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</si>
  <si>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</si>
  <si>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</si>
  <si>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</si>
  <si>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</si>
  <si>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</si>
  <si>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</si>
  <si>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</si>
  <si>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</si>
  <si>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</si>
  <si>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</si>
  <si>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</si>
  <si>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</si>
  <si>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</si>
  <si>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</si>
  <si>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</si>
  <si>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</si>
  <si>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</si>
  <si>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</si>
  <si>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</si>
  <si>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</si>
  <si>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</si>
  <si>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</si>
  <si>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</si>
  <si>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</si>
  <si>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</si>
  <si>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</si>
  <si>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</si>
  <si>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</si>
  <si>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</si>
  <si>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</si>
  <si>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</si>
  <si>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</si>
  <si>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</si>
  <si>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</si>
  <si>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</si>
  <si>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</si>
  <si>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</si>
  <si>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</si>
  <si>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</si>
  <si>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</si>
  <si>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</si>
  <si>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</si>
  <si>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</si>
  <si>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</si>
  <si>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</si>
  <si>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</si>
  <si>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</si>
  <si>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</si>
  <si>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</si>
  <si>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</si>
  <si>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</si>
  <si>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</si>
  <si>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</si>
  <si>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</si>
  <si>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</si>
  <si>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</si>
  <si>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</si>
  <si>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</si>
  <si>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</si>
  <si>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</si>
  <si>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</si>
  <si>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</si>
  <si>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</si>
  <si>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</si>
  <si>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</si>
  <si>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</si>
  <si>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</si>
  <si>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</si>
  <si>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</si>
  <si>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</si>
  <si>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</si>
  <si>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</si>
  <si>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</si>
  <si>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</si>
  <si>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</si>
  <si>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</si>
  <si>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</si>
  <si>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</si>
  <si>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</si>
  <si>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</si>
  <si>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</si>
  <si>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</si>
  <si>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</si>
  <si>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</si>
  <si>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</si>
  <si>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</si>
  <si>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</si>
  <si>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</si>
  <si>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</si>
  <si>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</si>
  <si>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</si>
  <si>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</si>
  <si>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</si>
  <si>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</si>
  <si>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</si>
  <si>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</si>
  <si>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</si>
  <si>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</si>
  <si>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</si>
  <si>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</si>
  <si>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</si>
  <si>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</si>
  <si>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</si>
  <si>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</si>
  <si>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</si>
  <si>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</si>
  <si>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</si>
  <si>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</si>
  <si>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</si>
  <si>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</si>
  <si>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</si>
  <si>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</si>
  <si>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</si>
  <si>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</si>
  <si>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</si>
  <si>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</si>
  <si>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</si>
  <si>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</si>
  <si>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</si>
  <si>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</si>
  <si>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</si>
  <si>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</si>
  <si>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</si>
  <si>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</si>
  <si>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</si>
  <si>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</si>
  <si>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</si>
  <si>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</si>
  <si>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</si>
  <si>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</si>
  <si>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</si>
  <si>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</si>
  <si>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</si>
  <si>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</si>
  <si>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</si>
  <si>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</si>
  <si>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</si>
  <si>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</si>
  <si>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</si>
  <si>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</si>
  <si>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</si>
  <si>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</si>
  <si>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</si>
  <si>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</si>
  <si>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</si>
  <si>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</si>
  <si>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</si>
  <si>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</si>
  <si>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</si>
  <si>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</si>
  <si>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</si>
  <si>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</si>
  <si>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</si>
  <si>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</si>
  <si>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</si>
  <si>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</si>
  <si>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</si>
  <si>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</si>
  <si>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</si>
  <si>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</si>
  <si>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</si>
  <si>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</si>
  <si>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</si>
  <si>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</si>
  <si>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</si>
  <si>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</si>
  <si>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</si>
  <si>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</si>
  <si>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</si>
  <si>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</si>
  <si>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</si>
  <si>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</si>
  <si>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</si>
  <si>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</si>
  <si>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</si>
  <si>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</si>
  <si>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</si>
  <si>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</si>
  <si>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</si>
  <si>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</si>
  <si>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</si>
  <si>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</si>
  <si>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</si>
  <si>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</si>
  <si>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</si>
  <si>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</si>
  <si>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</si>
  <si>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</si>
  <si>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</si>
  <si>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</si>
  <si>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</si>
  <si>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</si>
  <si>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</si>
  <si>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</si>
  <si>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</si>
  <si>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</si>
  <si>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</si>
  <si>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</si>
  <si>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</si>
  <si>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</si>
  <si>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</si>
  <si>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</si>
  <si>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</si>
  <si>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</si>
  <si>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</si>
  <si>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</si>
  <si>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</si>
  <si>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</si>
  <si>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</si>
  <si>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</si>
  <si>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</si>
  <si>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</si>
  <si>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</si>
  <si>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</si>
  <si>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</si>
  <si>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</si>
  <si>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</si>
  <si>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</si>
  <si>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</si>
  <si>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</si>
  <si>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</si>
  <si>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</si>
  <si>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</si>
  <si>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</si>
  <si>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</si>
  <si>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</si>
  <si>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</si>
  <si>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</si>
  <si>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</si>
  <si>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</si>
  <si>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</si>
  <si>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</si>
  <si>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</si>
  <si>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</si>
  <si>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</si>
  <si>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</si>
  <si>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</si>
  <si>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</si>
  <si>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</si>
  <si>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</si>
  <si>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</si>
  <si>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</si>
  <si>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</si>
  <si>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</si>
  <si>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</si>
  <si>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</si>
  <si>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</si>
  <si>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</si>
  <si>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</si>
  <si>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</si>
  <si>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</si>
  <si>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</si>
  <si>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</si>
  <si>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</si>
  <si>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</si>
  <si>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</si>
  <si>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</si>
  <si>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</si>
  <si>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</si>
  <si>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</si>
  <si>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</si>
  <si>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</si>
  <si>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</si>
  <si>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</si>
  <si>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</si>
  <si>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</si>
  <si>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</si>
  <si>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</si>
  <si>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</si>
  <si>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</si>
  <si>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</si>
  <si>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</si>
  <si>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</si>
  <si>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</si>
  <si>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</si>
  <si>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</si>
  <si>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</si>
  <si>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</si>
  <si>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</si>
  <si>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</si>
  <si>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</si>
  <si>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</si>
  <si>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</si>
  <si>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</si>
  <si>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</si>
  <si>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</si>
  <si>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</si>
  <si>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</si>
  <si>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</si>
  <si>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</si>
  <si>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</si>
  <si>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</si>
  <si>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</si>
  <si>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</si>
  <si>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</si>
  <si>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</si>
  <si>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</si>
  <si>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</si>
  <si>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</si>
  <si>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</si>
  <si>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</si>
  <si>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</si>
  <si>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</si>
  <si>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</si>
  <si>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</si>
  <si>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</si>
  <si>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</si>
  <si>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</si>
  <si>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</si>
  <si>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</si>
  <si>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</si>
  <si>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</si>
  <si>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</si>
  <si>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</si>
  <si>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</si>
  <si>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</si>
  <si>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</si>
  <si>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</si>
  <si>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</si>
  <si>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</si>
  <si>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</si>
  <si>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</si>
  <si>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</si>
  <si>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</si>
  <si>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</si>
  <si>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</si>
  <si>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</si>
  <si>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</si>
  <si>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</si>
  <si>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</si>
  <si>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</si>
  <si>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</si>
  <si>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</si>
  <si>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</si>
  <si>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</si>
  <si>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</si>
  <si>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</si>
  <si>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</si>
  <si>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</si>
  <si>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</si>
  <si>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</si>
  <si>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</si>
  <si>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</si>
  <si>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</si>
  <si>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</si>
  <si>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</si>
  <si>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</si>
  <si>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</si>
  <si>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</si>
  <si>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</si>
  <si>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</si>
  <si>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</si>
  <si>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</si>
  <si>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</si>
  <si>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</si>
  <si>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</si>
  <si>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</si>
  <si>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</si>
  <si>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</si>
  <si>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</si>
  <si>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</si>
  <si>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</si>
  <si>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</si>
  <si>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</si>
  <si>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</si>
  <si>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</si>
  <si>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</si>
  <si>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</si>
  <si>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</si>
  <si>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</si>
  <si>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</si>
  <si>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</si>
  <si>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</si>
  <si>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</si>
  <si>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</si>
  <si>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</si>
  <si>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</si>
  <si>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</si>
  <si>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</si>
  <si>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</si>
  <si>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</si>
  <si>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</si>
  <si>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</si>
  <si>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</si>
  <si>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</si>
  <si>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</si>
  <si>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</si>
  <si>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</si>
  <si>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</si>
  <si>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</si>
  <si>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</si>
  <si>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</si>
  <si>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</si>
  <si>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</si>
  <si>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</si>
  <si>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</si>
  <si>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</si>
  <si>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</si>
  <si>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</si>
  <si>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</si>
  <si>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</si>
  <si>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</si>
  <si>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</si>
  <si>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</si>
  <si>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</si>
  <si>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</si>
  <si>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</si>
  <si>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</si>
  <si>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</si>
  <si>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</si>
  <si>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</si>
  <si>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</si>
  <si>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</si>
  <si>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</si>
  <si>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</si>
  <si>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</si>
  <si>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</si>
  <si>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</si>
  <si>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</si>
  <si>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</si>
  <si>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</si>
  <si>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</si>
  <si>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</si>
  <si>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</si>
  <si>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</si>
  <si>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</si>
  <si>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</si>
  <si>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</si>
  <si>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</si>
  <si>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</si>
  <si>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</si>
  <si>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</si>
  <si>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</si>
  <si>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</si>
  <si>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</si>
  <si>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</si>
  <si>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</si>
  <si>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</si>
  <si>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</si>
  <si>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</si>
  <si>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</si>
  <si>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</si>
  <si>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</si>
  <si>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</si>
  <si>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</si>
  <si>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</si>
  <si>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</si>
  <si>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</si>
  <si>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</si>
  <si>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</si>
  <si>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</si>
  <si>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</si>
  <si>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</si>
  <si>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</si>
  <si>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</si>
  <si>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</si>
  <si>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</si>
  <si>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</si>
  <si>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</si>
  <si>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</si>
  <si>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</si>
  <si>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</si>
  <si>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</si>
  <si>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</si>
  <si>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</si>
  <si>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</si>
  <si>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</si>
  <si>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</si>
  <si>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</si>
  <si>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</si>
  <si>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</si>
  <si>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</si>
  <si>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</si>
  <si>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</si>
  <si>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</si>
  <si>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</si>
  <si>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</si>
  <si>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</si>
  <si>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</si>
  <si>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</si>
  <si>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</si>
  <si>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</si>
  <si>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</si>
  <si>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</si>
  <si>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</si>
  <si>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</si>
  <si>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</si>
  <si>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</si>
  <si>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</si>
  <si>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</si>
  <si>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</si>
  <si>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</si>
  <si>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</si>
  <si>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</si>
  <si>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</si>
  <si>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</si>
  <si>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</si>
  <si>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</si>
  <si>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</si>
  <si>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</si>
  <si>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</si>
  <si>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</si>
  <si>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</si>
  <si>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</si>
  <si>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</si>
  <si>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</si>
  <si>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</si>
  <si>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</si>
  <si>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</si>
  <si>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</si>
  <si>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</si>
  <si>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</si>
  <si>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</si>
  <si>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</si>
  <si>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</si>
  <si>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</si>
  <si>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</si>
  <si>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</si>
  <si>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</si>
  <si>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</si>
  <si>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</si>
  <si>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</si>
  <si>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</si>
  <si>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</si>
  <si>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</si>
  <si>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</si>
  <si>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</si>
  <si>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</si>
  <si>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</si>
  <si>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</si>
  <si>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</si>
  <si>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</si>
  <si>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</si>
  <si>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</si>
  <si>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</si>
  <si>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</si>
  <si>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</si>
  <si>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</si>
  <si>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</si>
  <si>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</si>
  <si>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</si>
  <si>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</si>
  <si>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</si>
  <si>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</si>
  <si>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</si>
  <si>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</si>
  <si>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</si>
  <si>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</si>
  <si>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</si>
  <si>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</si>
  <si>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</si>
  <si>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</si>
  <si>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</si>
  <si>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</si>
  <si>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</si>
  <si>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</si>
  <si>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</si>
  <si>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</si>
  <si>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</si>
  <si>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</si>
  <si>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</si>
  <si>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</si>
  <si>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</si>
  <si>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</si>
  <si>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</si>
  <si>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</si>
  <si>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</si>
  <si>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</si>
  <si>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</si>
  <si>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</si>
  <si>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</si>
  <si>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</si>
  <si>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</si>
  <si>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</si>
  <si>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</si>
  <si>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</si>
  <si>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</si>
  <si>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</si>
  <si>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</si>
  <si>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</si>
  <si>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</si>
  <si>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</si>
  <si>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</si>
  <si>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</si>
  <si>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</si>
  <si>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</si>
  <si>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</si>
  <si>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</si>
  <si>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</si>
  <si>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</si>
  <si>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</si>
  <si>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</si>
  <si>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</si>
  <si>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</si>
  <si>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</si>
  <si>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</si>
  <si>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</si>
  <si>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</si>
  <si>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</si>
  <si>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</si>
  <si>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</si>
  <si>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</si>
  <si>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</si>
  <si>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</si>
  <si>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</si>
  <si>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</si>
  <si>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</si>
  <si>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</si>
  <si>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</si>
  <si>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</si>
  <si>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</si>
  <si>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</si>
  <si>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</si>
  <si>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</si>
  <si>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</si>
  <si>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</si>
  <si>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</si>
  <si>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</si>
  <si>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</si>
  <si>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</si>
  <si>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</si>
  <si>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</si>
  <si>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</si>
  <si>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</si>
  <si>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</si>
  <si>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</si>
  <si>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</si>
  <si>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</si>
  <si>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</si>
  <si>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</si>
  <si>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</si>
  <si>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</si>
  <si>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</si>
  <si>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</si>
  <si>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</si>
  <si>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</si>
  <si>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</si>
  <si>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</si>
  <si>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</si>
  <si>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</si>
  <si>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</si>
  <si>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</si>
  <si>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</si>
  <si>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</si>
  <si>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</si>
  <si>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</si>
  <si>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</si>
  <si>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</si>
  <si>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</si>
  <si>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</si>
  <si>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</si>
  <si>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</si>
  <si>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</si>
  <si>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</si>
  <si>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</si>
  <si>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</si>
  <si>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</si>
  <si>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</si>
  <si>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</si>
  <si>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</si>
  <si>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</si>
  <si>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</si>
  <si>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</si>
  <si>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</si>
  <si>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</si>
  <si>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</si>
  <si>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</si>
  <si>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</si>
  <si>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</si>
  <si>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</si>
  <si>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</si>
  <si>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</si>
  <si>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</si>
  <si>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</si>
  <si>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</si>
  <si>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</si>
  <si>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</si>
  <si>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</si>
  <si>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</si>
  <si>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</si>
  <si>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</si>
  <si>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</si>
  <si>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</si>
  <si>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</si>
  <si>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</si>
  <si>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</si>
  <si>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</si>
  <si>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</si>
  <si>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</si>
  <si>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</si>
  <si>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</si>
  <si>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</si>
  <si>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</si>
  <si>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</si>
  <si>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</si>
  <si>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</si>
  <si>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</si>
  <si>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</si>
  <si>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</si>
  <si>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</si>
  <si>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</si>
  <si>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</si>
  <si>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</si>
  <si>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</si>
  <si>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</si>
  <si>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</si>
  <si>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</si>
  <si>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</si>
  <si>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</si>
  <si>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</si>
  <si>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</si>
  <si>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</si>
  <si>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</si>
  <si>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</si>
  <si>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</si>
  <si>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</si>
  <si>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</si>
  <si>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</si>
  <si>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</si>
  <si>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</si>
  <si>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</si>
  <si>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</si>
  <si>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</si>
  <si>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</si>
  <si>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</si>
  <si>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</si>
  <si>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</si>
  <si>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</si>
  <si>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</si>
  <si>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</si>
  <si>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</si>
  <si>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</si>
  <si>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</si>
  <si>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</si>
  <si>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</si>
  <si>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</si>
  <si>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</si>
  <si>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</si>
  <si>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</si>
  <si>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</si>
  <si>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</si>
  <si>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</si>
  <si>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</si>
  <si>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</si>
  <si>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</si>
  <si>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</si>
  <si>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</si>
  <si>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</si>
  <si>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</si>
  <si>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</si>
  <si>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</si>
  <si>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</si>
  <si>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</si>
  <si>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</si>
  <si>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</si>
  <si>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</si>
  <si>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</si>
  <si>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</si>
  <si>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</si>
  <si>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</si>
  <si>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</si>
  <si>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</si>
  <si>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</si>
  <si>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</si>
  <si>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</si>
  <si>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</si>
  <si>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</si>
  <si>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</si>
  <si>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</si>
  <si>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</si>
  <si>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</si>
  <si>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</si>
  <si>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</si>
  <si>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</si>
  <si>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</si>
  <si>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</si>
  <si>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</si>
  <si>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</si>
  <si>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</si>
  <si>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</si>
  <si>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</si>
  <si>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</si>
  <si>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</si>
  <si>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</si>
  <si>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</si>
  <si>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</si>
  <si>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</si>
  <si>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</si>
  <si>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</si>
  <si>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</si>
  <si>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</si>
  <si>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</si>
  <si>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</si>
  <si>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</si>
  <si>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</si>
  <si>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</si>
  <si>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</si>
  <si>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</si>
  <si>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</si>
  <si>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</si>
  <si>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</si>
  <si>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</si>
  <si>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</si>
  <si>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</si>
  <si>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</si>
  <si>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</si>
  <si>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</si>
  <si>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</si>
  <si>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</si>
  <si>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</si>
  <si>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</si>
  <si>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</si>
  <si>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</si>
  <si>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</si>
  <si>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</si>
  <si>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</si>
  <si>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</si>
  <si>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</si>
  <si>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</si>
  <si>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</si>
  <si>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</si>
  <si>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</si>
  <si>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</si>
  <si>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</si>
  <si>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</si>
  <si>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</si>
  <si>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</si>
  <si>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</si>
  <si>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</si>
  <si>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</si>
  <si>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</si>
  <si>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</si>
  <si>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</si>
  <si>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</si>
  <si>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</si>
  <si>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</si>
  <si>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</si>
  <si>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</si>
  <si>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</si>
  <si>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</si>
  <si>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</si>
  <si>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</si>
  <si>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</si>
  <si>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</si>
  <si>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</si>
  <si>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</si>
  <si>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</si>
  <si>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</si>
  <si>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</si>
  <si>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</si>
  <si>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</si>
  <si>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</si>
  <si>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</si>
  <si>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</si>
  <si>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</si>
  <si>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</si>
  <si>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</si>
  <si>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</si>
  <si>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</si>
  <si>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</si>
  <si>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</si>
  <si>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</si>
  <si>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</si>
  <si>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</si>
  <si>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</si>
  <si>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</si>
  <si>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</si>
  <si>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</si>
  <si>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</si>
  <si>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</si>
  <si>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</si>
  <si>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</si>
  <si>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</si>
  <si>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</si>
  <si>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</si>
  <si>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</si>
  <si>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</si>
  <si>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</si>
  <si>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</si>
  <si>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</si>
  <si>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</si>
  <si>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</si>
  <si>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</si>
  <si>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</si>
  <si>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</si>
  <si>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</si>
  <si>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</si>
  <si>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</si>
  <si>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</si>
  <si>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</si>
  <si>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</si>
  <si>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</si>
  <si>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</si>
  <si>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</si>
  <si>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</si>
  <si>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</si>
  <si>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</si>
  <si>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</si>
  <si>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</si>
  <si>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</si>
  <si>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</si>
  <si>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</si>
  <si>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</si>
  <si>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</si>
  <si>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</si>
  <si>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</si>
  <si>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</si>
  <si>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</si>
  <si>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</si>
  <si>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</si>
  <si>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</si>
  <si>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</si>
  <si>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</si>
  <si>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</si>
  <si>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</si>
  <si>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</si>
  <si>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</si>
  <si>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</si>
  <si>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</si>
  <si>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</si>
  <si>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</si>
  <si>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</si>
  <si>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</si>
  <si>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</si>
  <si>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</si>
  <si>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</si>
  <si>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</si>
  <si>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</si>
  <si>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</si>
  <si>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</si>
  <si>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</si>
  <si>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</si>
  <si>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</si>
  <si>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</si>
  <si>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</si>
  <si>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</si>
  <si>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</si>
  <si>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</si>
  <si>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</si>
  <si>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</si>
  <si>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</si>
  <si>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</si>
  <si>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</si>
  <si>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</si>
  <si>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</si>
  <si>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</si>
  <si>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</si>
  <si>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</si>
  <si>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</si>
  <si>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</si>
  <si>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</si>
  <si>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</si>
  <si>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</si>
  <si>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</si>
  <si>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</si>
  <si>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</si>
  <si>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</si>
  <si>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</si>
  <si>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</si>
  <si>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</si>
  <si>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</si>
  <si>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</si>
  <si>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</si>
  <si>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</si>
  <si>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</si>
  <si>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</si>
  <si>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</si>
  <si>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</si>
  <si>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</si>
  <si>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</si>
  <si>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</si>
  <si>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</si>
  <si>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</si>
  <si>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</si>
  <si>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</si>
  <si>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</si>
  <si>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</si>
  <si>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</si>
  <si>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</si>
  <si>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</si>
  <si>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</si>
  <si>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</si>
  <si>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</si>
  <si>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</si>
  <si>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</si>
  <si>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</si>
  <si>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</si>
  <si>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</si>
  <si>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</si>
  <si>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</si>
  <si>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</si>
  <si>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</si>
  <si>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</si>
  <si>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</si>
  <si>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</si>
  <si>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</si>
  <si>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</si>
  <si>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</si>
  <si>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</si>
  <si>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</si>
  <si>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</si>
  <si>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</si>
  <si>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</si>
  <si>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</si>
  <si>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</si>
  <si>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</si>
  <si>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</si>
  <si>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</si>
  <si>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</si>
  <si>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</si>
  <si>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</si>
  <si>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</si>
  <si>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</si>
  <si>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</si>
  <si>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</si>
  <si>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</si>
  <si>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</si>
  <si>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</si>
  <si>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</si>
  <si>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</si>
  <si>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</si>
  <si>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</si>
  <si>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</si>
  <si>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</si>
  <si>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</si>
  <si>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</si>
  <si>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</si>
  <si>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</si>
  <si>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</si>
  <si>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</si>
  <si>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</si>
  <si>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</si>
  <si>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</si>
  <si>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</si>
  <si>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</si>
  <si>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</si>
  <si>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</si>
  <si>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</si>
  <si>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</si>
  <si>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</si>
  <si>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</si>
  <si>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</si>
  <si>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</si>
  <si>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</si>
  <si>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</si>
  <si>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</si>
  <si>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</si>
  <si>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</si>
  <si>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</si>
  <si>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</si>
  <si>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</si>
  <si>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</si>
  <si>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</si>
  <si>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</si>
  <si>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</si>
  <si>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</si>
  <si>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</si>
  <si>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</si>
  <si>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</si>
  <si>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</si>
  <si>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</si>
  <si>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</si>
  <si>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</si>
  <si>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</si>
  <si>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</si>
  <si>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</si>
  <si>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</si>
  <si>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</si>
  <si>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</si>
  <si>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</si>
  <si>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</si>
  <si>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</si>
  <si>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</si>
  <si>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</si>
  <si>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</si>
  <si>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</si>
  <si>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</si>
  <si>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</si>
  <si>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</si>
  <si>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</si>
  <si>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</si>
  <si>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</si>
  <si>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</si>
  <si>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</si>
  <si>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</si>
  <si>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</si>
  <si>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</si>
  <si>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</si>
  <si>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</si>
  <si>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</si>
  <si>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</si>
  <si>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</si>
  <si>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</si>
  <si>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</si>
  <si>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</si>
  <si>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</si>
  <si>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</si>
  <si>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</si>
  <si>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</si>
  <si>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</si>
  <si>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</si>
  <si>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</si>
  <si>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</si>
  <si>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</si>
  <si>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</si>
  <si>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</si>
  <si>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</si>
  <si>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</si>
  <si>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</si>
  <si>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</si>
  <si>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</si>
  <si>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</si>
  <si>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</si>
  <si>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</si>
  <si>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</si>
  <si>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</si>
  <si>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</si>
  <si>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</si>
  <si>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</si>
  <si>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</si>
  <si>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</si>
  <si>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</si>
  <si>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</si>
  <si>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</si>
  <si>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</si>
  <si>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</si>
  <si>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</si>
  <si>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</si>
  <si>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</si>
  <si>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</si>
  <si>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</si>
  <si>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</si>
  <si>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</si>
  <si>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</si>
  <si>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</si>
  <si>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</si>
  <si>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</si>
  <si>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</si>
  <si>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</si>
  <si>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</si>
  <si>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</si>
  <si>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</si>
  <si>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</si>
  <si>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</si>
  <si>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</si>
  <si>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</si>
  <si>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</si>
  <si>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</si>
  <si>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</si>
  <si>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</si>
  <si>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</si>
  <si>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</si>
  <si>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</si>
  <si>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</si>
  <si>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</si>
  <si>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</si>
  <si>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</si>
  <si>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</si>
  <si>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</si>
  <si>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</si>
  <si>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</si>
  <si>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</si>
  <si>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</si>
  <si>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</si>
  <si>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</si>
  <si>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</si>
  <si>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</si>
  <si>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</si>
  <si>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</si>
  <si>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</si>
  <si>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</si>
  <si>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</si>
  <si>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</si>
  <si>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</si>
  <si>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</si>
  <si>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</si>
  <si>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</si>
  <si>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</si>
  <si>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</si>
  <si>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</si>
  <si>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</si>
  <si>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</si>
  <si>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</si>
  <si>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</si>
  <si>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</si>
  <si>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</si>
  <si>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</si>
  <si>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</si>
  <si>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</si>
  <si>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</si>
  <si>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</si>
  <si>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</si>
  <si>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</si>
  <si>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</si>
  <si>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</si>
  <si>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</si>
  <si>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</si>
  <si>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</si>
  <si>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</si>
  <si>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</si>
  <si>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</si>
  <si>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</si>
  <si>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</si>
  <si>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</si>
  <si>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</si>
  <si>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</si>
  <si>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</si>
  <si>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</si>
  <si>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</si>
  <si>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</si>
  <si>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</si>
  <si>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</si>
  <si>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</si>
  <si>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</si>
  <si>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</si>
  <si>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</si>
  <si>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</si>
  <si>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</si>
  <si>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</si>
  <si>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</si>
  <si>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</si>
  <si>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</si>
  <si>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</si>
  <si>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</si>
  <si>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</si>
  <si>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</si>
  <si>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</si>
  <si>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</si>
  <si>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</si>
  <si>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</si>
  <si>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</si>
  <si>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</si>
  <si>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</si>
  <si>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</si>
  <si>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</si>
  <si>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</si>
  <si>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</si>
  <si>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</si>
  <si>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</si>
  <si>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</si>
  <si>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</si>
  <si>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</si>
  <si>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</si>
  <si>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</si>
  <si>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</si>
  <si>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</si>
  <si>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</si>
  <si>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</si>
  <si>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</si>
  <si>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</si>
  <si>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</si>
  <si>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</si>
  <si>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</si>
  <si>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</si>
  <si>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</si>
  <si>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</si>
  <si>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</si>
  <si>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</si>
  <si>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</si>
  <si>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</si>
  <si>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</si>
  <si>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</si>
  <si>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</si>
  <si>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</si>
  <si>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</si>
  <si>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</si>
  <si>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</si>
  <si>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</si>
  <si>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</si>
  <si>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</si>
  <si>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</si>
  <si>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</si>
  <si>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</si>
  <si>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</si>
  <si>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</si>
  <si>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</si>
  <si>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</si>
  <si>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</si>
  <si>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</si>
  <si>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</si>
  <si>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</si>
  <si>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</si>
  <si>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</si>
  <si>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</si>
  <si>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</si>
  <si>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</si>
  <si>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</si>
  <si>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</si>
  <si>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</si>
  <si>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</si>
  <si>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</si>
  <si>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</si>
  <si>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</si>
  <si>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</si>
  <si>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</si>
  <si>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</si>
  <si>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</si>
  <si>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</si>
  <si>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</si>
  <si>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</si>
  <si>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</si>
  <si>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</si>
  <si>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</si>
  <si>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</si>
  <si>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</si>
  <si>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</si>
  <si>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</si>
  <si>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</si>
  <si>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</si>
  <si>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</si>
  <si>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</si>
  <si>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</si>
  <si>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</si>
  <si>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</si>
  <si>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</si>
  <si>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</si>
  <si>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</si>
  <si>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</si>
  <si>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</si>
  <si>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</si>
  <si>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</si>
  <si>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</si>
  <si>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</si>
  <si>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</si>
  <si>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</si>
  <si>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</si>
  <si>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</si>
  <si>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</si>
  <si>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</si>
  <si>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</si>
  <si>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</si>
  <si>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</si>
  <si>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</si>
  <si>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</si>
  <si>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</si>
  <si>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</si>
  <si>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</si>
  <si>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</si>
  <si>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</si>
  <si>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</si>
  <si>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</si>
  <si>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</si>
  <si>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</si>
  <si>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</si>
  <si>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</si>
  <si>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</si>
  <si>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</si>
  <si>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</si>
  <si>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</si>
  <si>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</si>
  <si>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</si>
  <si>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</si>
  <si>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</si>
  <si>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</si>
  <si>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</si>
  <si>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</si>
  <si>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</si>
  <si>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</si>
  <si>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</si>
  <si>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</si>
  <si>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</si>
  <si>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</si>
  <si>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</si>
  <si>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</si>
  <si>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</si>
  <si>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</si>
  <si>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</si>
  <si>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</si>
  <si>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</si>
  <si>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</si>
  <si>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</si>
  <si>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</si>
  <si>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</si>
  <si>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</si>
  <si>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</si>
  <si>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</si>
  <si>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</si>
  <si>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</si>
  <si>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</si>
  <si>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</si>
  <si>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</si>
  <si>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</si>
  <si>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</si>
  <si>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</si>
  <si>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</si>
  <si>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</si>
  <si>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</si>
  <si>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</si>
  <si>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</si>
  <si>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</si>
  <si>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</si>
  <si>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</si>
  <si>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</si>
  <si>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</si>
  <si>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</si>
  <si>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</si>
  <si>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</si>
  <si>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</si>
  <si>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</si>
  <si>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</si>
  <si>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</si>
  <si>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</si>
  <si>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</si>
  <si>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</si>
  <si>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</si>
  <si>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</si>
  <si>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</si>
  <si>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</si>
  <si>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</si>
  <si>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</si>
  <si>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</si>
  <si>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</si>
  <si>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</si>
  <si>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</si>
  <si>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</si>
  <si>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</si>
  <si>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</si>
  <si>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</si>
  <si>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</si>
  <si>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</si>
  <si>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</si>
  <si>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</si>
  <si>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</si>
  <si>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</si>
  <si>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</si>
  <si>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</si>
  <si>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</si>
  <si>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</si>
  <si>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</si>
  <si>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</si>
  <si>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</si>
  <si>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</si>
  <si>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</si>
  <si>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</si>
  <si>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</si>
  <si>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</si>
  <si>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</si>
  <si>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</si>
  <si>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</si>
  <si>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</si>
  <si>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</si>
  <si>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</si>
  <si>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</si>
  <si>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</si>
  <si>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</si>
  <si>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</si>
  <si>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</si>
  <si>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</si>
  <si>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</si>
  <si>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</si>
  <si>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</si>
  <si>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</si>
  <si>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</si>
  <si>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</si>
  <si>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</si>
  <si>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</si>
  <si>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</si>
  <si>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</si>
  <si>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</si>
  <si>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</si>
  <si>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</si>
  <si>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</si>
  <si>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</si>
  <si>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</si>
  <si>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</si>
  <si>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</si>
  <si>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</si>
  <si>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</si>
  <si>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</si>
  <si>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</si>
  <si>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</si>
  <si>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</si>
  <si>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</si>
  <si>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</si>
  <si>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</si>
  <si>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</si>
  <si>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</si>
  <si>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</si>
  <si>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</si>
  <si>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</si>
  <si>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</si>
  <si>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</si>
  <si>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</si>
  <si>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</si>
  <si>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</si>
  <si>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</si>
  <si>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</si>
  <si>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</si>
  <si>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</si>
  <si>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</si>
  <si>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</si>
  <si>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</si>
  <si>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</si>
  <si>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</si>
  <si>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</si>
  <si>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</si>
  <si>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</si>
  <si>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</si>
  <si>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</si>
  <si>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</si>
  <si>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</si>
  <si>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</si>
  <si>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</si>
  <si>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</si>
  <si>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</si>
  <si>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</si>
  <si>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</si>
  <si>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</si>
  <si>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</si>
  <si>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</si>
  <si>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</si>
  <si>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</si>
  <si>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</si>
  <si>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</si>
  <si>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</si>
  <si>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</si>
  <si>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</si>
  <si>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</si>
  <si>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</si>
  <si>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</si>
  <si>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</si>
  <si>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</si>
  <si>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</si>
  <si>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</si>
  <si>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</si>
  <si>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</si>
  <si>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</si>
  <si>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</si>
  <si>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</si>
  <si>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</si>
  <si>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</si>
  <si>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</si>
  <si>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</si>
  <si>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</si>
  <si>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</si>
  <si>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</si>
  <si>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</si>
  <si>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</si>
  <si>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</si>
  <si>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</si>
  <si>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</si>
  <si>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</si>
  <si>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</si>
  <si>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</si>
  <si>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</si>
  <si>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</si>
  <si>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</si>
  <si>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</si>
  <si>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</si>
  <si>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</si>
  <si>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</si>
  <si>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</si>
  <si>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</si>
  <si>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</si>
  <si>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</si>
  <si>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</si>
  <si>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</si>
  <si>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</si>
  <si>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</si>
  <si>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</si>
  <si>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</si>
  <si>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</si>
  <si>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</si>
  <si>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</si>
  <si>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</si>
  <si>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</si>
  <si>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</si>
  <si>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</si>
  <si>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</si>
  <si>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</si>
  <si>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</si>
  <si>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</si>
  <si>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</si>
  <si>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</si>
  <si>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</si>
  <si>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</si>
  <si>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</si>
  <si>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</si>
  <si>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</si>
  <si>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</si>
  <si>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</si>
  <si>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</si>
  <si>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</si>
  <si>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</si>
  <si>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</si>
  <si>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</si>
  <si>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</si>
  <si>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</si>
  <si>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</si>
  <si>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</si>
  <si>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</si>
  <si>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</si>
  <si>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</si>
  <si>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</si>
  <si>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</si>
  <si>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</si>
  <si>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</si>
  <si>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</si>
  <si>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</si>
  <si>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</si>
  <si>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</si>
  <si>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</si>
  <si>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</si>
  <si>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</si>
  <si>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</si>
  <si>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</si>
  <si>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</si>
  <si>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</si>
  <si>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</si>
  <si>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</si>
  <si>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</si>
  <si>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</si>
  <si>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</si>
  <si>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</si>
  <si>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</si>
  <si>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</si>
  <si>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</si>
  <si>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</si>
  <si>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</si>
  <si>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</si>
  <si>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</si>
  <si>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</si>
  <si>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</si>
  <si>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</si>
  <si>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</si>
  <si>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</si>
  <si>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</si>
  <si>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</si>
  <si>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</si>
  <si>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</si>
  <si>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</si>
  <si>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</si>
  <si>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</si>
  <si>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</si>
  <si>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</si>
  <si>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</si>
  <si>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</si>
  <si>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</si>
  <si>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</si>
  <si>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</si>
  <si>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</si>
  <si>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</si>
  <si>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</si>
  <si>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</si>
  <si>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</si>
  <si>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</si>
  <si>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</si>
  <si>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</si>
  <si>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</si>
  <si>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</si>
  <si>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</si>
  <si>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</si>
  <si>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</si>
  <si>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</si>
  <si>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</si>
  <si>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</si>
  <si>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</si>
  <si>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</si>
  <si>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</si>
  <si>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</si>
  <si>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</si>
  <si>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</si>
  <si>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</si>
  <si>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</si>
  <si>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</si>
  <si>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</si>
  <si>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</si>
  <si>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</si>
  <si>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</si>
  <si>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</si>
  <si>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</si>
  <si>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</si>
  <si>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</si>
  <si>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</si>
  <si>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</si>
  <si>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</si>
  <si>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</si>
  <si>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</si>
  <si>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</si>
  <si>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</si>
  <si>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</si>
  <si>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</si>
  <si>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</si>
  <si>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</si>
  <si>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</si>
  <si>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</si>
  <si>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</si>
  <si>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</si>
  <si>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</si>
  <si>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</si>
  <si>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</si>
  <si>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</si>
  <si>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</si>
  <si>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</si>
  <si>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</si>
  <si>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</si>
  <si>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</si>
  <si>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</si>
  <si>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</si>
  <si>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</si>
  <si>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</si>
  <si>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</si>
  <si>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</si>
  <si>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</si>
  <si>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</si>
  <si>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</si>
  <si>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</si>
  <si>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</si>
  <si>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</si>
  <si>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</si>
  <si>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</si>
  <si>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</si>
  <si>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</si>
  <si>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</si>
  <si>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</si>
  <si>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</si>
  <si>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</si>
  <si>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</si>
  <si>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</si>
  <si>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</si>
  <si>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</si>
  <si>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</si>
  <si>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</si>
  <si>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</si>
  <si>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</si>
  <si>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</si>
  <si>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</si>
  <si>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</si>
  <si>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</si>
  <si>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</si>
  <si>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</si>
  <si>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</si>
  <si>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</si>
  <si>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</si>
  <si>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</si>
  <si>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</si>
  <si>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</si>
  <si>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</si>
  <si>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</si>
  <si>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</si>
  <si>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</si>
  <si>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</si>
  <si>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</si>
  <si>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</si>
  <si>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</si>
  <si>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</si>
  <si>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</si>
  <si>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</si>
  <si>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</si>
  <si>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</si>
  <si>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</si>
  <si>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</si>
  <si>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</si>
  <si>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</si>
  <si>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</si>
  <si>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</si>
  <si>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</si>
  <si>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</si>
  <si>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</si>
  <si>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</si>
  <si>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</si>
  <si>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</si>
  <si>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</si>
  <si>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</si>
  <si>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</si>
  <si>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</si>
  <si>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</si>
  <si>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</si>
  <si>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</si>
  <si>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</si>
  <si>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</si>
  <si>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</si>
  <si>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</si>
  <si>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</si>
  <si>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</si>
  <si>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</si>
  <si>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</si>
  <si>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</si>
  <si>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</si>
  <si>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</si>
  <si>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</si>
  <si>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</si>
  <si>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</si>
  <si>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</si>
  <si>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</si>
  <si>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</si>
  <si>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</si>
  <si>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</si>
  <si>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</si>
  <si>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</si>
  <si>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</si>
  <si>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</si>
  <si>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</si>
  <si>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</si>
  <si>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</si>
  <si>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</si>
  <si>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</si>
  <si>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</si>
  <si>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</si>
  <si>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</si>
  <si>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</si>
  <si>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</si>
  <si>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</si>
  <si>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</si>
  <si>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</si>
  <si>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</si>
  <si>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</si>
  <si>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</si>
  <si>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</si>
  <si>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</si>
  <si>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</si>
  <si>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</si>
  <si>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</si>
  <si>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</si>
  <si>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</si>
  <si>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</si>
  <si>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</si>
  <si>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</si>
  <si>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</si>
  <si>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</si>
  <si>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</si>
  <si>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</si>
  <si>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</si>
  <si>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</si>
  <si>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</si>
  <si>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</si>
  <si>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</si>
  <si>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</si>
  <si>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</si>
  <si>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</si>
  <si>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</si>
  <si>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</si>
  <si>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</si>
  <si>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</si>
  <si>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</si>
  <si>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</si>
  <si>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</si>
  <si>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</si>
  <si>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</si>
  <si>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</si>
  <si>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</si>
  <si>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</si>
  <si>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</si>
  <si>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</si>
  <si>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</si>
  <si>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</si>
  <si>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</si>
  <si>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</si>
  <si>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</si>
  <si>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</si>
  <si>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</si>
  <si>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</si>
  <si>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</si>
  <si>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</si>
  <si>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</si>
  <si>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</si>
  <si>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</si>
  <si>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</si>
  <si>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</si>
  <si>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</si>
  <si>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</si>
  <si>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</si>
  <si>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</si>
  <si>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</si>
  <si>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</si>
  <si>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</si>
  <si>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</si>
  <si>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</si>
  <si>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</si>
  <si>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</si>
  <si>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</si>
  <si>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</si>
  <si>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</si>
  <si>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</si>
  <si>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</si>
  <si>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</si>
  <si>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</si>
  <si>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</si>
  <si>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</si>
  <si>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</si>
  <si>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</si>
  <si>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</si>
  <si>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</si>
  <si>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</si>
  <si>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</si>
  <si>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</si>
  <si>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</si>
  <si>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</si>
  <si>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</si>
  <si>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</si>
  <si>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</si>
  <si>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</si>
  <si>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</si>
  <si>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</si>
  <si>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</si>
  <si>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</si>
  <si>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</si>
  <si>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</si>
  <si>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</si>
  <si>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</si>
  <si>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</si>
  <si>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</si>
  <si>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</si>
  <si>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</si>
  <si>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</si>
  <si>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</si>
  <si>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</si>
  <si>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</si>
  <si>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</si>
  <si>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</si>
  <si>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</si>
  <si>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</si>
  <si>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</si>
  <si>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</si>
  <si>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</si>
  <si>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</si>
  <si>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</si>
  <si>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</si>
  <si>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</si>
  <si>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</si>
  <si>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</si>
  <si>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</si>
  <si>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</si>
  <si>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</si>
  <si>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</si>
  <si>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</si>
  <si>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</si>
  <si>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</si>
  <si>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</si>
  <si>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</si>
  <si>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</si>
  <si>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</si>
  <si>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</si>
  <si>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</si>
  <si>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</si>
  <si>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</si>
  <si>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</si>
  <si>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</si>
  <si>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</si>
  <si>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</si>
  <si>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</si>
  <si>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</si>
  <si>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</si>
  <si>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</si>
  <si>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</si>
  <si>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</si>
  <si>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</si>
  <si>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</si>
  <si>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</si>
  <si>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</si>
  <si>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</si>
  <si>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</si>
  <si>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</si>
  <si>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</si>
  <si>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</si>
  <si>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</si>
  <si>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</si>
  <si>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</si>
  <si>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</si>
  <si>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</si>
  <si>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</si>
  <si>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</si>
  <si>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</si>
  <si>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</si>
  <si>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</si>
  <si>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</si>
  <si>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</si>
  <si>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</si>
  <si>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</si>
  <si>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</si>
  <si>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</si>
  <si>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</si>
  <si>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</si>
  <si>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</si>
  <si>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</si>
  <si>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</si>
  <si>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</si>
  <si>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</si>
  <si>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</si>
  <si>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</si>
  <si>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</si>
  <si>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</si>
  <si>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</si>
  <si>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</si>
  <si>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</si>
  <si>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</si>
  <si>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</si>
  <si>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</si>
  <si>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</si>
  <si>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</si>
  <si>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</si>
  <si>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</si>
  <si>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</si>
  <si>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</si>
  <si>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</si>
  <si>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</si>
  <si>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</si>
  <si>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</si>
  <si>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</si>
  <si>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</si>
  <si>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</si>
  <si>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</si>
  <si>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</si>
  <si>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</si>
  <si>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</si>
  <si>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</si>
  <si>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</si>
  <si>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</si>
  <si>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</si>
  <si>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</si>
  <si>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</si>
  <si>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</si>
  <si>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</si>
  <si>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</si>
  <si>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</si>
  <si>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</si>
  <si>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</si>
  <si>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</si>
  <si>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</si>
  <si>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</si>
  <si>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</si>
  <si>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</si>
  <si>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</si>
  <si>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</si>
  <si>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</si>
  <si>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</si>
  <si>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</si>
  <si>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</si>
  <si>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</si>
  <si>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</si>
  <si>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</si>
  <si>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</si>
  <si>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</si>
  <si>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</si>
  <si>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</si>
  <si>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</si>
  <si>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</si>
  <si>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</si>
  <si>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</si>
  <si>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</si>
  <si>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</si>
  <si>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</si>
  <si>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</si>
  <si>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</si>
  <si>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</si>
  <si>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</si>
  <si>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</si>
  <si>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</si>
  <si>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</si>
  <si>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</si>
  <si>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</si>
  <si>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</si>
  <si>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</si>
  <si>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</si>
  <si>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</si>
  <si>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</si>
  <si>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</si>
  <si>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</si>
  <si>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</si>
  <si>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</si>
  <si>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</si>
  <si>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</si>
  <si>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</si>
  <si>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</si>
  <si>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</si>
  <si>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</si>
  <si>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</si>
  <si>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</si>
  <si>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</si>
  <si>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</si>
  <si>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</si>
  <si>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</si>
  <si>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</si>
  <si>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</si>
  <si>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</si>
  <si>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</si>
  <si>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</si>
  <si>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</si>
  <si>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</si>
  <si>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</si>
  <si>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</si>
  <si>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</si>
  <si>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</si>
  <si>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</si>
  <si>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</si>
  <si>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</si>
  <si>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</si>
  <si>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</si>
  <si>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</si>
  <si>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</si>
  <si>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</si>
  <si>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</si>
  <si>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</si>
  <si>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</si>
  <si>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</si>
  <si>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</si>
  <si>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</si>
  <si>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</si>
  <si>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</si>
  <si>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</si>
  <si>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</si>
  <si>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</si>
  <si>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</si>
  <si>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</si>
  <si>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</si>
  <si>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</si>
  <si>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</si>
  <si>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</si>
  <si>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</si>
  <si>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</si>
  <si>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</si>
  <si>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</si>
  <si>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</si>
  <si>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</si>
  <si>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</si>
  <si>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</si>
  <si>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</si>
  <si>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</si>
  <si>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</si>
  <si>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</si>
  <si>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</si>
  <si>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</si>
  <si>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</si>
  <si>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</si>
  <si>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</si>
  <si>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</si>
  <si>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</si>
  <si>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</si>
  <si>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</si>
  <si>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</si>
  <si>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</si>
  <si>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</si>
  <si>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</si>
  <si>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</si>
  <si>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</si>
  <si>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</si>
  <si>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</si>
  <si>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</si>
  <si>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</si>
  <si>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</si>
  <si>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</si>
  <si>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</si>
  <si>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</si>
  <si>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</si>
  <si>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</si>
  <si>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</si>
  <si>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</si>
  <si>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</si>
  <si>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</si>
  <si>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</si>
  <si>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</si>
  <si>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</si>
  <si>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</si>
  <si>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</si>
  <si>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</si>
  <si>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</si>
  <si>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</si>
  <si>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</si>
  <si>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</si>
  <si>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</si>
  <si>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</si>
  <si>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</si>
  <si>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</si>
  <si>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</si>
  <si>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</si>
  <si>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</si>
  <si>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</si>
  <si>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</si>
  <si>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</si>
  <si>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</si>
  <si>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</si>
  <si>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</si>
  <si>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</si>
  <si>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</si>
  <si>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</si>
  <si>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</si>
  <si>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</si>
  <si>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</si>
  <si>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</si>
  <si>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</si>
  <si>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</si>
  <si>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</si>
  <si>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</si>
  <si>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</si>
  <si>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</si>
  <si>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</si>
  <si>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</si>
  <si>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</si>
  <si>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</si>
  <si>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</si>
  <si>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</si>
  <si>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</si>
  <si>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</si>
  <si>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</si>
  <si>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</si>
  <si>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</si>
  <si>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</si>
  <si>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</si>
  <si>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</si>
  <si>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</si>
  <si>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</si>
  <si>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</si>
  <si>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</si>
  <si>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</si>
  <si>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</si>
  <si>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</si>
  <si>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</si>
  <si>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</si>
  <si>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</si>
  <si>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</si>
  <si>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</si>
  <si>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</si>
  <si>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</si>
  <si>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</si>
  <si>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</si>
  <si>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</si>
  <si>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</si>
  <si>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</si>
  <si>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</si>
  <si>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</si>
  <si>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</si>
  <si>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</si>
  <si>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</si>
  <si>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</si>
  <si>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</si>
  <si>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</si>
  <si>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</si>
  <si>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</si>
  <si>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</si>
  <si>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</si>
  <si>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</si>
  <si>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</si>
  <si>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</si>
  <si>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</si>
  <si>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</si>
  <si>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</si>
  <si>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</si>
  <si>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</si>
  <si>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</si>
  <si>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</si>
  <si>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</si>
  <si>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</si>
  <si>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</si>
  <si>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</si>
  <si>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</si>
  <si>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</si>
  <si>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</si>
  <si>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</si>
  <si>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</si>
  <si>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</si>
  <si>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</si>
  <si>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</si>
  <si>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</si>
  <si>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</si>
  <si>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</si>
  <si>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</si>
  <si>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</si>
  <si>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</si>
  <si>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</si>
  <si>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</si>
  <si>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</si>
  <si>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</si>
  <si>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</si>
  <si>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</si>
  <si>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</si>
  <si>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</si>
  <si>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</si>
  <si>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</si>
  <si>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</si>
  <si>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</si>
  <si>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</si>
  <si>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</si>
  <si>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</si>
  <si>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</si>
  <si>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</si>
  <si>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</si>
  <si>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</si>
  <si>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</si>
  <si>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</si>
  <si>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</si>
  <si>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</si>
  <si>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</si>
  <si>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</si>
  <si>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</si>
  <si>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</si>
  <si>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</si>
  <si>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</si>
  <si>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</si>
  <si>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</si>
  <si>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</si>
  <si>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</si>
  <si>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</si>
  <si>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</si>
  <si>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</si>
  <si>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</si>
  <si>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</si>
  <si>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</si>
  <si>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</si>
  <si>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</si>
  <si>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</si>
  <si>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</si>
  <si>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</si>
  <si>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</si>
  <si>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</si>
  <si>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</si>
  <si>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</si>
  <si>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</si>
  <si>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</si>
  <si>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</si>
  <si>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</si>
  <si>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</si>
  <si>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</si>
  <si>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</si>
  <si>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</si>
  <si>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</si>
  <si>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</si>
  <si>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</si>
  <si>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</si>
  <si>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</si>
  <si>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</si>
  <si>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</si>
  <si>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</si>
  <si>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</si>
  <si>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</si>
  <si>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</si>
  <si>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</si>
  <si>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</si>
  <si>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</si>
  <si>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</si>
  <si>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</si>
  <si>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</si>
  <si>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</si>
  <si>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</si>
  <si>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</si>
  <si>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</si>
  <si>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</si>
  <si>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</si>
  <si>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</si>
  <si>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</si>
  <si>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</si>
  <si>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</si>
  <si>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</si>
  <si>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</si>
  <si>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</si>
  <si>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</si>
  <si>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</si>
  <si>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</si>
  <si>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</si>
  <si>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</si>
  <si>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</si>
  <si>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</si>
  <si>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</si>
  <si>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</si>
  <si>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</si>
  <si>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</si>
  <si>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</si>
  <si>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</si>
  <si>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</si>
  <si>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</si>
  <si>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</si>
  <si>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</si>
  <si>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</si>
  <si>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</si>
  <si>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</si>
  <si>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</si>
  <si>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</si>
  <si>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</si>
  <si>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</si>
  <si>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</si>
  <si>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</si>
  <si>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</si>
  <si>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</si>
  <si>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</si>
  <si>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</si>
  <si>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</si>
  <si>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</si>
  <si>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</si>
  <si>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</si>
  <si>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</si>
  <si>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</si>
  <si>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</si>
  <si>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</si>
  <si>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</si>
  <si>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</si>
  <si>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</si>
  <si>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</si>
  <si>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</si>
  <si>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</si>
  <si>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</si>
  <si>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</si>
  <si>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</si>
  <si>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</si>
  <si>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</si>
  <si>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</si>
  <si>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</si>
  <si>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</si>
  <si>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</si>
  <si>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</si>
  <si>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</si>
  <si>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</si>
  <si>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</si>
  <si>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</si>
  <si>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</si>
  <si>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</si>
  <si>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</si>
  <si>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</si>
  <si>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</si>
  <si>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</si>
  <si>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</si>
  <si>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</si>
  <si>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</si>
  <si>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</si>
  <si>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</si>
  <si>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</si>
  <si>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</si>
  <si>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</si>
  <si>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</si>
  <si>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</si>
  <si>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</si>
  <si>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</si>
  <si>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</si>
  <si>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</si>
  <si>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</si>
  <si>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</si>
  <si>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</si>
  <si>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</si>
  <si>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</si>
  <si>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</si>
  <si>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</si>
  <si>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</si>
  <si>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</si>
  <si>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</si>
  <si>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</si>
  <si>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</si>
  <si>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</si>
  <si>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</si>
  <si>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</si>
  <si>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</si>
  <si>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</si>
  <si>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</si>
  <si>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</si>
  <si>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</si>
  <si>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</si>
  <si>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</si>
  <si>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</si>
  <si>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</si>
  <si>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</si>
  <si>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</si>
  <si>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</si>
  <si>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</si>
  <si>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</si>
  <si>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</si>
  <si>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</si>
  <si>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</si>
  <si>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</si>
  <si>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</si>
  <si>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</si>
  <si>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</si>
  <si>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</si>
  <si>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</si>
  <si>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</si>
  <si>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</si>
  <si>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</si>
  <si>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</si>
  <si>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</si>
  <si>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</si>
  <si>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</si>
  <si>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</si>
  <si>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</si>
  <si>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</si>
  <si>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</si>
  <si>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</si>
  <si>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</si>
  <si>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</si>
  <si>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</si>
  <si>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</si>
  <si>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</si>
  <si>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</si>
  <si>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</si>
  <si>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</si>
  <si>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</si>
  <si>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</si>
  <si>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</si>
  <si>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</si>
  <si>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</si>
  <si>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</si>
  <si>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</si>
  <si>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</si>
  <si>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</si>
  <si>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</si>
  <si>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</si>
  <si>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</si>
  <si>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</si>
  <si>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</si>
  <si>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</si>
  <si>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</si>
  <si>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</si>
  <si>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</si>
  <si>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</si>
  <si>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</si>
  <si>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</si>
  <si>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</si>
  <si>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</si>
  <si>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</si>
  <si>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</si>
  <si>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</si>
  <si>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</si>
  <si>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</si>
  <si>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</si>
  <si>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</si>
  <si>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</si>
  <si>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</si>
  <si>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</si>
  <si>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</si>
  <si>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</si>
  <si>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</si>
  <si>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</si>
  <si>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</si>
  <si>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</si>
  <si>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</si>
  <si>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</si>
  <si>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</si>
  <si>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</si>
  <si>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</si>
  <si>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</si>
  <si>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</si>
  <si>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</si>
  <si>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</si>
  <si>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</si>
  <si>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</si>
  <si>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</si>
  <si>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</si>
  <si>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</si>
  <si>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</si>
  <si>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</si>
  <si>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</si>
  <si>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</si>
  <si>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</si>
  <si>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</si>
  <si>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</si>
  <si>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</si>
  <si>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</si>
  <si>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</si>
  <si>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</si>
  <si>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</si>
  <si>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</si>
  <si>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</si>
  <si>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</si>
  <si>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</si>
  <si>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</si>
  <si>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</si>
  <si>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</si>
  <si>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</si>
  <si>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</si>
  <si>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</si>
  <si>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</si>
  <si>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</si>
  <si>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</si>
  <si>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</si>
  <si>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</si>
  <si>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</si>
  <si>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</si>
  <si>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</si>
  <si>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</si>
  <si>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</si>
  <si>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</si>
  <si>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</si>
  <si>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</si>
  <si>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</si>
  <si>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</si>
  <si>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</si>
  <si>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</si>
  <si>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</si>
  <si>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</si>
  <si>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</si>
  <si>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</si>
  <si>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</si>
  <si>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</si>
  <si>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</si>
  <si>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</si>
  <si>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</si>
  <si>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</si>
  <si>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</si>
  <si>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</si>
  <si>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</si>
  <si>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</si>
  <si>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</si>
  <si>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</si>
  <si>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</si>
  <si>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</si>
  <si>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</si>
  <si>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</si>
  <si>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</si>
  <si>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</si>
  <si>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</si>
  <si>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</si>
  <si>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</si>
  <si>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</si>
  <si>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</si>
  <si>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</si>
  <si>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</si>
  <si>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</si>
  <si>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</si>
  <si>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</si>
  <si>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</si>
  <si>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</si>
  <si>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</si>
  <si>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</si>
  <si>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</si>
  <si>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</si>
  <si>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</si>
  <si>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</si>
  <si>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</si>
  <si>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</si>
  <si>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</si>
  <si>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</si>
  <si>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</si>
  <si>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</si>
  <si>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</si>
  <si>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</si>
  <si>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</si>
  <si>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</si>
  <si>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</si>
  <si>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</si>
  <si>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</si>
  <si>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</si>
  <si>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</si>
  <si>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</si>
  <si>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</si>
  <si>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</si>
  <si>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</si>
  <si>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</si>
  <si>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</si>
  <si>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</si>
  <si>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</si>
  <si>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</si>
  <si>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</si>
  <si>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</si>
  <si>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</si>
  <si>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</si>
  <si>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</si>
  <si>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</si>
  <si>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</si>
  <si>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</si>
  <si>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</si>
  <si>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</si>
  <si>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</si>
  <si>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</si>
  <si>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</si>
  <si>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</si>
  <si>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</si>
  <si>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</si>
  <si>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</si>
  <si>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</si>
  <si>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</si>
  <si>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</si>
  <si>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</si>
  <si>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</si>
  <si>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</si>
  <si>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</si>
  <si>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</si>
  <si>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</si>
  <si>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</si>
  <si>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</si>
  <si>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</si>
  <si>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</si>
  <si>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</si>
  <si>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</si>
  <si>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</si>
  <si>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</si>
  <si>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</si>
  <si>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</si>
  <si>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</si>
  <si>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</si>
  <si>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</si>
  <si>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</si>
  <si>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</si>
  <si>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</si>
  <si>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</si>
  <si>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</si>
  <si>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</si>
  <si>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</si>
  <si>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</si>
  <si>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</si>
  <si>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</si>
  <si>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</si>
  <si>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</si>
  <si>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</si>
  <si>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</si>
  <si>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</si>
  <si>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</si>
  <si>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</si>
  <si>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</si>
  <si>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</si>
  <si>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</si>
  <si>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</si>
  <si>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</si>
  <si>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</si>
  <si>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</si>
  <si>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</si>
  <si>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</si>
  <si>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</si>
  <si>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</si>
  <si>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</si>
  <si>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</si>
  <si>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</si>
  <si>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</si>
  <si>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</si>
  <si>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</si>
  <si>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</si>
  <si>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</si>
  <si>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</si>
  <si>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</si>
  <si>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</si>
  <si>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</si>
  <si>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</si>
  <si>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</si>
  <si>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</si>
  <si>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</si>
  <si>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</si>
  <si>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</si>
  <si>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</si>
  <si>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</si>
  <si>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</si>
  <si>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</si>
  <si>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</si>
  <si>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</si>
  <si>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</si>
  <si>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</si>
  <si>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</si>
  <si>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</si>
  <si>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</si>
  <si>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</si>
  <si>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</si>
  <si>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</si>
  <si>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</si>
  <si>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</si>
  <si>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</si>
  <si>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</si>
  <si>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</si>
  <si>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</si>
  <si>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</si>
  <si>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</si>
  <si>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</si>
  <si>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</si>
  <si>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</si>
  <si>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</si>
  <si>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</si>
  <si>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</si>
  <si>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</si>
  <si>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</si>
  <si>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</si>
  <si>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</si>
  <si>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</si>
  <si>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</si>
  <si>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</si>
  <si>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</si>
  <si>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</si>
  <si>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</si>
  <si>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</si>
  <si>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</si>
  <si>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</si>
  <si>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</si>
  <si>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</si>
  <si>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</si>
  <si>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</si>
  <si>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</si>
  <si>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</si>
  <si>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</si>
  <si>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</si>
  <si>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</si>
  <si>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</si>
  <si>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</si>
  <si>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</si>
  <si>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</si>
  <si>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</si>
  <si>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</si>
  <si>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</si>
  <si>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</si>
  <si>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</si>
  <si>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</si>
  <si>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</si>
  <si>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</si>
  <si>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</si>
  <si>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</si>
  <si>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</si>
  <si>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</si>
  <si>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</si>
  <si>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</si>
  <si>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</si>
  <si>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</si>
  <si>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</si>
  <si>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</si>
  <si>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</si>
  <si>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</si>
  <si>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</si>
  <si>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</si>
  <si>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</si>
  <si>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</si>
  <si>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</si>
  <si>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</si>
  <si>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</si>
  <si>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</si>
  <si>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</si>
  <si>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</si>
  <si>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</si>
  <si>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</si>
  <si>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</si>
  <si>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</si>
  <si>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</si>
  <si>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</si>
  <si>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</si>
  <si>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</si>
  <si>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</si>
  <si>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</si>
  <si>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</si>
  <si>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</si>
  <si>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</si>
  <si>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</si>
  <si>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</si>
  <si>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</si>
  <si>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</si>
  <si>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</si>
  <si>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</si>
  <si>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</si>
  <si>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</si>
  <si>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</si>
  <si>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</si>
  <si>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</si>
  <si>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</si>
  <si>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</si>
  <si>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</si>
  <si>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</si>
  <si>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</si>
  <si>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</si>
  <si>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</si>
  <si>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</si>
  <si>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</si>
  <si>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</si>
  <si>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</si>
  <si>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</si>
  <si>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</si>
  <si>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</si>
  <si>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</si>
  <si>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</si>
  <si>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</si>
  <si>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</si>
  <si>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</si>
  <si>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</si>
  <si>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</si>
  <si>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</si>
  <si>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</si>
  <si>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</si>
  <si>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</si>
  <si>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</si>
  <si>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</si>
  <si>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</si>
  <si>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</si>
  <si>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</si>
  <si>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</si>
  <si>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</si>
  <si>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</si>
  <si>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</si>
  <si>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</si>
  <si>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</si>
  <si>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</si>
  <si>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</si>
  <si>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</si>
  <si>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</si>
  <si>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</si>
  <si>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</si>
  <si>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</si>
  <si>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</si>
  <si>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</si>
  <si>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</si>
  <si>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</si>
  <si>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</si>
  <si>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</si>
  <si>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</si>
  <si>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</si>
  <si>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</si>
  <si>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</si>
  <si>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</si>
  <si>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</si>
  <si>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</si>
  <si>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</si>
  <si>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</si>
  <si>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</si>
  <si>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</si>
  <si>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</si>
  <si>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</si>
  <si>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</si>
  <si>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</si>
  <si>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</si>
  <si>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</si>
  <si>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</si>
  <si>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</si>
  <si>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</si>
  <si>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</si>
  <si>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</si>
  <si>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</si>
  <si>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</si>
  <si>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</si>
  <si>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</si>
  <si>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</si>
  <si>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</si>
  <si>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</si>
  <si>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</si>
  <si>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</si>
  <si>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</si>
  <si>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</si>
  <si>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</si>
  <si>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</si>
  <si>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</si>
  <si>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</si>
  <si>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</si>
  <si>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</si>
  <si>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</si>
  <si>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</si>
  <si>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</si>
  <si>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</si>
  <si>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</si>
  <si>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</si>
  <si>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</si>
  <si>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</si>
  <si>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</si>
  <si>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</si>
  <si>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</si>
  <si>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</si>
  <si>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</si>
  <si>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</si>
  <si>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</si>
  <si>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</si>
  <si>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</si>
  <si>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</si>
  <si>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</si>
  <si>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</si>
  <si>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</si>
  <si>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</si>
  <si>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</si>
  <si>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</si>
  <si>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</si>
  <si>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</si>
  <si>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</si>
  <si>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</si>
  <si>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</si>
  <si>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</si>
  <si>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</si>
  <si>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</si>
  <si>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</si>
  <si>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</si>
  <si>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</si>
  <si>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</si>
  <si>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</si>
  <si>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</si>
  <si>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</si>
  <si>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</si>
  <si>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</si>
  <si>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</si>
  <si>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</si>
  <si>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</si>
  <si>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</si>
  <si>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</si>
  <si>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</si>
  <si>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</si>
  <si>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</si>
  <si>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</si>
  <si>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</si>
  <si>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</si>
  <si>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</si>
  <si>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</si>
  <si>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</si>
  <si>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</si>
  <si>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</si>
  <si>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</si>
  <si>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</si>
  <si>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</si>
  <si>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</si>
  <si>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</si>
  <si>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</si>
  <si>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</si>
  <si>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</si>
  <si>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</si>
  <si>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</si>
  <si>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</si>
  <si>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</si>
  <si>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</si>
  <si>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</si>
  <si>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</si>
  <si>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</si>
  <si>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</si>
  <si>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</si>
  <si>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</si>
  <si>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</si>
  <si>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</si>
  <si>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</si>
  <si>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</si>
  <si>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</si>
  <si>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</si>
  <si>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</si>
  <si>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</si>
  <si>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</si>
  <si>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</si>
  <si>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</si>
  <si>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</si>
  <si>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</si>
  <si>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</si>
  <si>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</si>
  <si>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</si>
  <si>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</si>
  <si>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</si>
  <si>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</si>
  <si>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</si>
  <si>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</si>
  <si>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</si>
  <si>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</si>
  <si>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</si>
  <si>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</si>
  <si>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</si>
  <si>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</si>
  <si>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</si>
  <si>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</si>
  <si>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</si>
  <si>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</si>
  <si>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</si>
  <si>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</si>
  <si>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</si>
  <si>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</si>
  <si>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</si>
  <si>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</si>
  <si>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</si>
  <si>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</si>
  <si>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</si>
  <si>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</si>
  <si>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</si>
  <si>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</si>
  <si>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</si>
  <si>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</si>
  <si>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</si>
  <si>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</si>
  <si>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</si>
  <si>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</si>
  <si>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</si>
  <si>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</si>
  <si>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</si>
  <si>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</si>
  <si>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</si>
  <si>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</si>
  <si>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</si>
  <si>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</si>
  <si>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</si>
  <si>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</si>
  <si>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</si>
  <si>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</si>
  <si>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</si>
  <si>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</si>
  <si>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</si>
  <si>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</si>
  <si>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</si>
  <si>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</si>
  <si>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</si>
  <si>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</si>
  <si>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</si>
  <si>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</si>
  <si>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</si>
  <si>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</si>
  <si>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</si>
  <si>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</si>
  <si>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</si>
  <si>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</si>
  <si>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</si>
  <si>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</si>
  <si>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</si>
  <si>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</si>
  <si>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</si>
  <si>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</si>
  <si>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</si>
  <si>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</si>
  <si>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</si>
  <si>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</si>
  <si>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</si>
  <si>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</si>
  <si>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</si>
  <si>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</si>
  <si>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</si>
  <si>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</si>
  <si>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</si>
  <si>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</si>
  <si>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</si>
  <si>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</si>
  <si>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</si>
  <si>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</si>
  <si>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</si>
  <si>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</si>
  <si>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</si>
  <si>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</si>
  <si>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</si>
  <si>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</si>
  <si>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</si>
  <si>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</si>
  <si>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</si>
  <si>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</si>
  <si>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</si>
  <si>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</si>
  <si>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</si>
  <si>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</si>
  <si>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</si>
  <si>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</si>
  <si>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</si>
  <si>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</si>
  <si>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</si>
  <si>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</si>
  <si>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</si>
  <si>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</si>
  <si>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</si>
  <si>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</si>
  <si>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</si>
  <si>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</si>
  <si>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</si>
  <si>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</si>
  <si>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</si>
  <si>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</si>
  <si>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</si>
  <si>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</si>
  <si>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</si>
  <si>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</si>
  <si>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</si>
  <si>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</si>
  <si>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</si>
  <si>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</si>
  <si>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</si>
  <si>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</si>
  <si>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</si>
  <si>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</si>
  <si>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</si>
  <si>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</si>
  <si>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</si>
  <si>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</si>
  <si>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</si>
  <si>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</si>
  <si>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</si>
  <si>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</si>
  <si>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</si>
  <si>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</si>
  <si>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</si>
  <si>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</si>
  <si>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</si>
  <si>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</si>
  <si>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</si>
  <si>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</si>
  <si>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</si>
  <si>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</si>
  <si>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</si>
  <si>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</si>
  <si>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</si>
  <si>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</si>
  <si>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</si>
  <si>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</si>
  <si>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</si>
  <si>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</si>
  <si>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</si>
  <si>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</si>
  <si>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</si>
  <si>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</si>
  <si>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</si>
  <si>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</si>
  <si>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</si>
  <si>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</si>
  <si>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</si>
  <si>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</si>
  <si>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</si>
  <si>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</si>
  <si>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</si>
  <si>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</si>
  <si>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</si>
  <si>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</si>
  <si>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</si>
  <si>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</si>
  <si>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</si>
  <si>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</si>
  <si>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</si>
  <si>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</si>
  <si>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</si>
  <si>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</si>
  <si>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</si>
  <si>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</si>
  <si>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</si>
  <si>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</si>
  <si>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</si>
  <si>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</si>
  <si>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</si>
  <si>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</si>
  <si>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</si>
  <si>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</si>
  <si>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</si>
  <si>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</si>
  <si>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</si>
  <si>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</si>
  <si>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</si>
  <si>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</si>
  <si>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</si>
  <si>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</si>
  <si>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</si>
  <si>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</si>
  <si>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</si>
  <si>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</si>
  <si>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</si>
  <si>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</si>
  <si>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</si>
  <si>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</si>
  <si>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</si>
  <si>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</si>
  <si>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</si>
  <si>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</si>
  <si>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</si>
  <si>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</si>
  <si>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</si>
  <si>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</si>
  <si>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</si>
  <si>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</si>
  <si>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</si>
  <si>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</si>
  <si>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</si>
  <si>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</si>
  <si>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</si>
  <si>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</si>
  <si>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</si>
  <si>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</si>
  <si>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</si>
  <si>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</si>
  <si>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</si>
  <si>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</si>
  <si>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</si>
  <si>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</si>
  <si>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</si>
  <si>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</si>
  <si>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</si>
  <si>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</si>
  <si>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</si>
  <si>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</si>
  <si>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</si>
  <si>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</si>
  <si>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</si>
  <si>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</si>
  <si>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</si>
  <si>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</si>
  <si>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</si>
  <si>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</si>
  <si>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</si>
  <si>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</si>
  <si>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</si>
  <si>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</si>
  <si>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</si>
  <si>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</si>
  <si>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</si>
  <si>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</si>
  <si>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</si>
  <si>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</si>
  <si>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</si>
  <si>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</si>
  <si>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</si>
  <si>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</si>
  <si>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</si>
  <si>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</si>
  <si>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</si>
  <si>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</si>
  <si>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</si>
  <si>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</si>
  <si>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</si>
  <si>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</si>
  <si>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</si>
  <si>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</si>
  <si>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</si>
  <si>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</si>
  <si>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</si>
  <si>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</si>
  <si>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</si>
  <si>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</si>
  <si>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</si>
  <si>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</si>
  <si>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</si>
  <si>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</si>
  <si>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</si>
  <si>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</si>
  <si>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</si>
  <si>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</si>
  <si>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</si>
  <si>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</si>
  <si>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</si>
  <si>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</si>
  <si>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</si>
  <si>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</si>
  <si>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</si>
  <si>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</si>
  <si>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</si>
  <si>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</si>
  <si>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</si>
  <si>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</si>
  <si>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</si>
  <si>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</si>
  <si>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</si>
  <si>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</si>
  <si>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</si>
  <si>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</si>
  <si>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</si>
  <si>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</si>
  <si>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</si>
  <si>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</si>
  <si>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</si>
  <si>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</si>
  <si>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</si>
  <si>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</si>
  <si>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</si>
  <si>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</si>
  <si>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</si>
  <si>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</si>
  <si>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</si>
  <si>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</si>
  <si>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</si>
  <si>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</si>
  <si>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</si>
  <si>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</si>
  <si>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</si>
  <si>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</si>
  <si>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</si>
  <si>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</si>
  <si>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</si>
  <si>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</si>
  <si>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</si>
  <si>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</si>
  <si>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</si>
  <si>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</si>
  <si>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</si>
  <si>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</si>
  <si>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</si>
  <si>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</si>
  <si>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</si>
  <si>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</si>
  <si>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</si>
  <si>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</si>
  <si>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</si>
  <si>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</si>
  <si>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</si>
  <si>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</si>
  <si>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</si>
  <si>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</si>
  <si>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</si>
  <si>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</si>
  <si>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</si>
  <si>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</si>
  <si>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</si>
  <si>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</si>
  <si>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</si>
  <si>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</si>
  <si>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</si>
  <si>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</si>
  <si>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</si>
  <si>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</si>
  <si>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</si>
  <si>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</si>
  <si>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</si>
  <si>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</si>
  <si>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</si>
  <si>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</si>
  <si>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</si>
  <si>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</si>
  <si>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</si>
  <si>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</si>
  <si>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</si>
  <si>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</si>
  <si>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</si>
  <si>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</si>
  <si>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</si>
  <si>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</si>
  <si>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</si>
  <si>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</si>
  <si>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</si>
  <si>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</si>
  <si>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</si>
  <si>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</si>
  <si>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</si>
  <si>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</si>
  <si>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</si>
  <si>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</si>
  <si>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</si>
  <si>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</si>
  <si>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</si>
  <si>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</si>
  <si>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</si>
  <si>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</si>
  <si>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</si>
  <si>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</si>
  <si>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</si>
  <si>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</si>
  <si>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</si>
  <si>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</si>
  <si>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</si>
  <si>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</si>
  <si>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</si>
  <si>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</si>
  <si>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</si>
  <si>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</si>
  <si>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</si>
  <si>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</si>
  <si>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</si>
  <si>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</si>
  <si>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</si>
  <si>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</si>
  <si>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</si>
  <si>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</si>
  <si>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</si>
  <si>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</si>
  <si>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</si>
  <si>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</si>
  <si>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</si>
  <si>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</si>
  <si>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</si>
  <si>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</si>
  <si>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</si>
  <si>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</si>
  <si>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</si>
  <si>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</si>
  <si>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</si>
  <si>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</si>
  <si>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</si>
  <si>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</si>
  <si>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</si>
  <si>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</si>
  <si>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</si>
  <si>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</si>
  <si>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</si>
  <si>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</si>
  <si>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</si>
  <si>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</si>
  <si>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</si>
  <si>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</si>
  <si>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</si>
  <si>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</si>
  <si>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</si>
  <si>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</si>
  <si>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</si>
  <si>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</si>
  <si>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</si>
  <si>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</si>
  <si>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</si>
  <si>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</si>
  <si>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</si>
  <si>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</si>
  <si>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</si>
  <si>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</si>
  <si>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</si>
  <si>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</si>
  <si>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</si>
  <si>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</si>
  <si>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</si>
  <si>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</si>
  <si>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</si>
  <si>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</si>
  <si>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</si>
  <si>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</si>
  <si>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</si>
  <si>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</si>
  <si>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</si>
  <si>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</si>
  <si>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</si>
  <si>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</si>
  <si>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</si>
  <si>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</si>
  <si>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</si>
  <si>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</si>
  <si>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</si>
  <si>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</si>
  <si>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</si>
  <si>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</si>
  <si>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</si>
  <si>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</si>
  <si>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</si>
  <si>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</si>
  <si>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</si>
  <si>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</si>
  <si>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</si>
  <si>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</si>
  <si>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</si>
  <si>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</si>
  <si>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</si>
  <si>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</si>
  <si>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</si>
  <si>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</si>
  <si>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</si>
  <si>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</si>
  <si>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</si>
  <si>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</si>
  <si>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</si>
  <si>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</si>
  <si>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</si>
  <si>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</si>
  <si>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</si>
  <si>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</si>
  <si>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</si>
  <si>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</si>
  <si>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</si>
  <si>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</si>
  <si>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</si>
  <si>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</si>
  <si>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</si>
  <si>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</si>
  <si>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</si>
  <si>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</si>
  <si>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</si>
  <si>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</si>
  <si>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</si>
  <si>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</si>
  <si>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</si>
  <si>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</si>
  <si>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</si>
  <si>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</si>
  <si>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</si>
  <si>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</si>
  <si>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</si>
  <si>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</si>
  <si>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</si>
  <si>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</si>
  <si>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</si>
  <si>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</si>
  <si>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</si>
  <si>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</si>
  <si>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</si>
  <si>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</si>
  <si>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</si>
  <si>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</si>
  <si>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</si>
  <si>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</si>
  <si>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</si>
  <si>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</si>
  <si>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</si>
  <si>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</si>
  <si>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</si>
  <si>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</si>
  <si>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</si>
  <si>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</si>
  <si>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</si>
  <si>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</si>
  <si>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</si>
  <si>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</si>
  <si>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</si>
  <si>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</si>
  <si>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</si>
  <si>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</si>
  <si>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</si>
  <si>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</si>
  <si>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</si>
  <si>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</si>
  <si>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</si>
  <si>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</si>
  <si>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</si>
  <si>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</si>
  <si>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</si>
  <si>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</si>
  <si>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</si>
  <si>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</si>
  <si>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</si>
  <si>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</si>
  <si>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</si>
  <si>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</si>
  <si>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</si>
  <si>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</si>
  <si>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</si>
  <si>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</si>
  <si>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</si>
  <si>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</si>
  <si>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</si>
  <si>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</si>
  <si>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</si>
  <si>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</si>
  <si>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</si>
  <si>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</si>
  <si>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</si>
  <si>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</si>
  <si>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</si>
  <si>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</si>
  <si>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</si>
  <si>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</si>
  <si>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</si>
  <si>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</si>
  <si>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</si>
  <si>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</si>
  <si>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</si>
  <si>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</si>
  <si>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</si>
  <si>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</si>
  <si>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</si>
  <si>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</si>
  <si>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</si>
  <si>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</si>
  <si>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</si>
  <si>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</si>
  <si>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</si>
  <si>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</si>
  <si>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</si>
  <si>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</si>
  <si>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</si>
  <si>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</si>
  <si>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</si>
  <si>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</si>
  <si>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</si>
  <si>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</si>
  <si>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</si>
  <si>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</si>
  <si>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</si>
  <si>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</si>
  <si>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</si>
  <si>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</si>
  <si>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</si>
  <si>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</si>
  <si>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</si>
  <si>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</si>
  <si>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</si>
  <si>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</si>
  <si>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</si>
  <si>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</si>
  <si>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</si>
  <si>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</si>
  <si>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</si>
  <si>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</si>
  <si>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</si>
  <si>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</si>
  <si>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</si>
  <si>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</si>
  <si>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</si>
  <si>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</si>
  <si>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</si>
  <si>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</si>
  <si>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</si>
  <si>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</si>
  <si>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</si>
  <si>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</si>
  <si>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</si>
  <si>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</si>
  <si>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</si>
  <si>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</si>
  <si>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</si>
  <si>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</si>
  <si>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</si>
  <si>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</si>
  <si>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</si>
  <si>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</si>
  <si>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</si>
  <si>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</si>
  <si>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</si>
  <si>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</si>
  <si>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</si>
  <si>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</si>
  <si>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</si>
  <si>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</si>
  <si>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</si>
  <si>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</si>
  <si>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</si>
  <si>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</si>
  <si>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</si>
  <si>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</si>
  <si>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</si>
  <si>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</si>
  <si>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</si>
  <si>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</si>
  <si>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</si>
  <si>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</si>
  <si>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</si>
  <si>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</si>
  <si>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</si>
  <si>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</si>
  <si>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</si>
  <si>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</si>
  <si>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</si>
  <si>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</si>
  <si>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</si>
  <si>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</si>
  <si>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</si>
  <si>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</si>
  <si>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</si>
  <si>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</si>
  <si>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</si>
  <si>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</si>
  <si>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</si>
  <si>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</si>
  <si>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</si>
  <si>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</si>
  <si>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</si>
  <si>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</si>
  <si>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</si>
  <si>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</si>
  <si>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</si>
  <si>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</si>
  <si>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</si>
  <si>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</si>
  <si>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</si>
  <si>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</si>
  <si>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</si>
  <si>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</si>
  <si>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</si>
  <si>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</si>
  <si>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</si>
  <si>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</si>
  <si>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</si>
  <si>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</si>
  <si>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</si>
  <si>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</si>
  <si>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</si>
  <si>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</si>
  <si>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</si>
  <si>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</si>
  <si>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</si>
  <si>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</si>
  <si>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</si>
  <si>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</si>
  <si>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</si>
  <si>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</si>
  <si>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</si>
  <si>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</si>
  <si>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</si>
  <si>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</si>
  <si>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</si>
  <si>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</si>
  <si>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</si>
  <si>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</si>
  <si>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</si>
  <si>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</si>
  <si>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</si>
  <si>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</si>
  <si>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</si>
  <si>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</si>
  <si>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</si>
  <si>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</si>
  <si>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</si>
  <si>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</si>
  <si>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</si>
  <si>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</si>
  <si>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</si>
  <si>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</si>
  <si>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</si>
  <si>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</si>
  <si>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</si>
  <si>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</si>
  <si>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</si>
  <si>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</si>
  <si>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</si>
  <si>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</si>
  <si>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</si>
  <si>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</si>
  <si>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</si>
  <si>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</si>
  <si>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</si>
  <si>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</si>
  <si>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</si>
  <si>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</si>
  <si>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</si>
  <si>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</si>
  <si>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</si>
  <si>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</si>
  <si>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</si>
  <si>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</si>
  <si>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</si>
  <si>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</si>
  <si>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</si>
  <si>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</si>
  <si>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</si>
  <si>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</si>
  <si>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</si>
  <si>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</si>
  <si>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</si>
  <si>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</si>
  <si>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</si>
  <si>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</si>
  <si>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</si>
  <si>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</si>
  <si>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</si>
  <si>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</si>
  <si>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</si>
  <si>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</si>
  <si>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</si>
  <si>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</si>
  <si>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</si>
  <si>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</si>
  <si>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</si>
  <si>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</si>
  <si>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</si>
  <si>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</si>
  <si>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</si>
  <si>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</si>
  <si>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</si>
  <si>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</si>
  <si>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</si>
  <si>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</si>
  <si>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</si>
  <si>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</si>
  <si>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</si>
  <si>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</si>
  <si>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</si>
  <si>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</si>
  <si>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</si>
  <si>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</si>
  <si>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</si>
  <si>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</si>
  <si>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</si>
  <si>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</si>
  <si>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</si>
  <si>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</si>
  <si>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</si>
  <si>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</si>
  <si>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</si>
  <si>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</si>
  <si>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</si>
  <si>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</si>
  <si>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</si>
  <si>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</si>
  <si>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</si>
  <si>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</si>
  <si>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</si>
  <si>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</si>
  <si>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</si>
  <si>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</si>
  <si>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</si>
  <si>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</si>
  <si>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</si>
  <si>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</si>
  <si>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</si>
  <si>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</si>
  <si>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</si>
  <si>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</si>
  <si>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</si>
  <si>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</si>
  <si>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</si>
  <si>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</si>
  <si>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</si>
  <si>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</si>
  <si>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</si>
  <si>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</si>
  <si>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</si>
  <si>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</si>
  <si>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</si>
  <si>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</si>
  <si>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</si>
  <si>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</si>
  <si>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</si>
  <si>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</si>
  <si>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</si>
  <si>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</si>
  <si>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</si>
  <si>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</si>
  <si>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</si>
  <si>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</si>
  <si>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</si>
  <si>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</si>
  <si>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</si>
  <si>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</si>
  <si>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</si>
  <si>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</si>
  <si>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</si>
  <si>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</si>
  <si>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</si>
  <si>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</si>
  <si>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</si>
  <si>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</si>
  <si>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</si>
  <si>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</si>
  <si>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</si>
  <si>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</si>
  <si>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</si>
  <si>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</si>
  <si>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</si>
  <si>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</si>
  <si>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</si>
  <si>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</si>
  <si>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</si>
  <si>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</si>
  <si>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</si>
  <si>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</si>
  <si>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</si>
  <si>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</si>
  <si>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</si>
  <si>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</si>
  <si>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</si>
  <si>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</si>
  <si>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</si>
  <si>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</si>
  <si>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</si>
  <si>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</si>
  <si>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</si>
  <si>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</si>
  <si>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</si>
  <si>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</si>
  <si>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</si>
  <si>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</si>
  <si>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</si>
  <si>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</si>
  <si>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</si>
  <si>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</si>
  <si>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</si>
  <si>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</si>
  <si>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</si>
  <si>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</si>
  <si>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</si>
  <si>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</si>
  <si>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</si>
  <si>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</si>
  <si>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</si>
  <si>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</si>
  <si>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</si>
  <si>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</si>
  <si>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</si>
  <si>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</si>
  <si>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</si>
  <si>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</si>
  <si>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</si>
  <si>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</si>
  <si>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</si>
  <si>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</si>
  <si>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</si>
  <si>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</si>
  <si>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</si>
  <si>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</si>
  <si>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</si>
  <si>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</si>
  <si>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</si>
  <si>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</si>
  <si>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</si>
  <si>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</si>
  <si>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</si>
  <si>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</si>
  <si>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</si>
  <si>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</si>
  <si>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</si>
  <si>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</si>
  <si>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</si>
  <si>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</si>
  <si>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</si>
  <si>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</si>
  <si>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</si>
  <si>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</si>
  <si>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</si>
  <si>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</si>
  <si>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</si>
  <si>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</si>
  <si>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</si>
  <si>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</si>
  <si>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</si>
  <si>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</si>
  <si>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</si>
  <si>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</si>
  <si>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</si>
  <si>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</si>
  <si>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</si>
  <si>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</si>
  <si>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</si>
  <si>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</si>
  <si>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</si>
  <si>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</si>
  <si>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</si>
  <si>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</si>
  <si>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</si>
  <si>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</si>
  <si>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</si>
  <si>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</si>
  <si>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</si>
  <si>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</si>
  <si>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</si>
  <si>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</si>
  <si>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</si>
  <si>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</si>
  <si>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</si>
  <si>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</si>
  <si>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</si>
  <si>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</si>
  <si>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</si>
  <si>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</si>
  <si>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</si>
  <si>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</si>
  <si>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</si>
  <si>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</si>
  <si>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</si>
  <si>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</si>
  <si>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</si>
  <si>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</si>
  <si>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</si>
  <si>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</si>
  <si>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</si>
  <si>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</si>
  <si>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</si>
  <si>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</si>
  <si>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</si>
  <si>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</si>
  <si>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</si>
  <si>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</si>
  <si>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</si>
  <si>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</si>
  <si>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</si>
  <si>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</si>
  <si>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</si>
  <si>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</si>
  <si>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</si>
  <si>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</si>
  <si>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</si>
  <si>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</si>
  <si>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</si>
  <si>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</si>
  <si>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</si>
  <si>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</si>
  <si>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</si>
  <si>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</si>
  <si>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</si>
  <si>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</si>
  <si>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</si>
  <si>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</si>
  <si>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</si>
  <si>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</si>
  <si>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</si>
  <si>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</si>
  <si>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</si>
  <si>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</si>
  <si>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</si>
  <si>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</si>
  <si>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</si>
  <si>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</si>
  <si>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</si>
  <si>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</si>
  <si>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</si>
  <si>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</si>
  <si>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</si>
  <si>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</si>
  <si>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</si>
  <si>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</si>
  <si>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</si>
  <si>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</si>
  <si>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</si>
  <si>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</si>
  <si>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</si>
  <si>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</si>
  <si>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</si>
  <si>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</si>
  <si>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</si>
  <si>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</si>
  <si>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</si>
  <si>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</si>
  <si>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</si>
  <si>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</si>
  <si>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</si>
  <si>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</si>
  <si>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</si>
  <si>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</si>
  <si>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</si>
  <si>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</si>
  <si>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</si>
  <si>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</si>
  <si>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</si>
  <si>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</si>
  <si>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</si>
  <si>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</si>
  <si>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</si>
  <si>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</si>
  <si>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</si>
  <si>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</si>
  <si>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</si>
  <si>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</si>
  <si>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</si>
  <si>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</si>
  <si>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</si>
  <si>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</si>
  <si>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</si>
  <si>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</si>
  <si>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</si>
  <si>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</si>
  <si>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</si>
  <si>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</si>
  <si>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</si>
  <si>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</si>
  <si>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</si>
  <si>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</si>
  <si>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</si>
  <si>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</si>
  <si>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</si>
  <si>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</si>
  <si>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</si>
  <si>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</si>
  <si>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</si>
  <si>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</si>
  <si>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</si>
  <si>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</si>
  <si>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</si>
  <si>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</si>
  <si>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</si>
  <si>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</si>
  <si>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</si>
  <si>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</si>
  <si>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</si>
  <si>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</si>
  <si>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</si>
  <si>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</si>
  <si>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</si>
  <si>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</si>
  <si>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</si>
  <si>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</si>
  <si>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</si>
  <si>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</si>
  <si>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</si>
  <si>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</si>
  <si>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</si>
  <si>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</si>
  <si>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</si>
  <si>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</si>
  <si>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</si>
  <si>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</si>
  <si>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</si>
  <si>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</si>
  <si>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</si>
  <si>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</si>
  <si>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</si>
  <si>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</si>
  <si>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</si>
  <si>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</si>
  <si>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</si>
  <si>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</si>
  <si>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</si>
  <si>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</si>
  <si>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</si>
  <si>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</si>
  <si>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</si>
  <si>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</si>
  <si>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</si>
  <si>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</si>
  <si>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</si>
  <si>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</si>
  <si>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</si>
  <si>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</si>
  <si>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</si>
  <si>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</si>
  <si>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</si>
  <si>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</si>
  <si>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</si>
  <si>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</si>
  <si>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</si>
  <si>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</si>
  <si>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</si>
  <si>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</si>
  <si>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</si>
  <si>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</si>
  <si>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</si>
  <si>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</si>
  <si>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</si>
  <si>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</si>
  <si>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</si>
  <si>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</si>
  <si>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</si>
  <si>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</si>
  <si>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</si>
  <si>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</si>
  <si>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</si>
  <si>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</si>
  <si>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</si>
  <si>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</si>
  <si>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</si>
  <si>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</si>
  <si>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</si>
  <si>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</si>
  <si>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</si>
  <si>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</si>
  <si>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</si>
  <si>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</si>
  <si>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</si>
  <si>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</si>
  <si>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</si>
  <si>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</si>
  <si>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</si>
  <si>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</si>
  <si>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</si>
  <si>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</si>
  <si>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</si>
  <si>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</si>
  <si>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</si>
  <si>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</si>
  <si>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</si>
  <si>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</si>
  <si>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</si>
  <si>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</si>
  <si>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</si>
  <si>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</si>
  <si>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</si>
  <si>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</si>
  <si>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</si>
  <si>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</si>
  <si>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</si>
  <si>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</si>
  <si>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</si>
  <si>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</si>
  <si>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</si>
  <si>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</si>
  <si>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</si>
  <si>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</si>
  <si>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</si>
  <si>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</si>
  <si>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</si>
  <si>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</si>
  <si>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</si>
  <si>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</si>
  <si>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</si>
  <si>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</si>
  <si>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</si>
  <si>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</si>
  <si>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</si>
  <si>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</si>
  <si>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</si>
  <si>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</si>
  <si>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</si>
  <si>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</si>
  <si>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</si>
  <si>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</si>
  <si>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</si>
  <si>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</si>
  <si>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</si>
  <si>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</si>
  <si>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</si>
  <si>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</si>
  <si>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</si>
  <si>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</si>
  <si>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</si>
  <si>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</si>
  <si>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</si>
  <si>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</si>
  <si>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</si>
  <si>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</si>
  <si>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</si>
  <si>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</si>
  <si>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</si>
  <si>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</si>
  <si>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</si>
  <si>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</si>
  <si>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</si>
  <si>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</si>
  <si>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</si>
  <si>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</si>
  <si>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</si>
  <si>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</si>
  <si>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</si>
  <si>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</si>
  <si>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</si>
  <si>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</si>
  <si>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</si>
  <si>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</si>
  <si>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</si>
  <si>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</si>
  <si>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</si>
  <si>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</si>
  <si>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</si>
  <si>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</si>
  <si>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</si>
  <si>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</si>
  <si>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</si>
  <si>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</si>
  <si>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</si>
  <si>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</si>
  <si>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</si>
  <si>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</si>
  <si>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</si>
  <si>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</si>
  <si>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</si>
  <si>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</si>
  <si>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</si>
  <si>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</si>
  <si>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</si>
  <si>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</si>
  <si>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</si>
  <si>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</si>
  <si>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</si>
  <si>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</si>
  <si>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</si>
  <si>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</si>
  <si>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</si>
  <si>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</si>
  <si>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</si>
  <si>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</si>
  <si>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</si>
  <si>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</si>
  <si>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</si>
  <si>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</si>
  <si>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</si>
  <si>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</si>
  <si>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</si>
  <si>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</si>
  <si>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</si>
  <si>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</si>
  <si>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</si>
  <si>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</si>
  <si>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</si>
  <si>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</si>
  <si>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</si>
  <si>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</si>
  <si>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</si>
  <si>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</si>
  <si>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</si>
  <si>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</si>
  <si>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</si>
  <si>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</si>
  <si>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</si>
  <si>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</si>
  <si>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</si>
  <si>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</si>
  <si>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</si>
  <si>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</si>
  <si>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</si>
  <si>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</si>
  <si>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</si>
  <si>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</si>
  <si>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</si>
  <si>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</si>
  <si>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</si>
  <si>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</si>
  <si>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</si>
  <si>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</si>
  <si>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</si>
  <si>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</si>
  <si>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</si>
  <si>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</si>
  <si>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</si>
  <si>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</si>
  <si>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</si>
  <si>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</si>
  <si>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</si>
  <si>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</si>
  <si>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</si>
  <si>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</si>
  <si>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</si>
  <si>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</si>
  <si>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</si>
  <si>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</si>
  <si>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</si>
  <si>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</si>
  <si>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</si>
  <si>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</si>
  <si>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</si>
  <si>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</si>
  <si>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</si>
  <si>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</si>
  <si>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</si>
  <si>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</si>
  <si>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</si>
  <si>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</si>
  <si>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</si>
  <si>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</si>
  <si>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</si>
  <si>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</si>
  <si>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</si>
  <si>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</si>
  <si>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</si>
  <si>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</si>
  <si>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</si>
  <si>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</si>
  <si>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</si>
  <si>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</si>
  <si>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</si>
  <si>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</si>
  <si>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</si>
  <si>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</si>
  <si>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</si>
  <si>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</si>
  <si>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</si>
  <si>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</si>
  <si>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</si>
  <si>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</si>
  <si>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</si>
  <si>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</si>
  <si>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</si>
  <si>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</si>
  <si>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</si>
  <si>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</si>
  <si>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</si>
  <si>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</si>
  <si>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</si>
  <si>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</si>
  <si>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</si>
  <si>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</si>
  <si>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</si>
  <si>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</si>
  <si>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</si>
  <si>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</si>
  <si>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</si>
  <si>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</si>
  <si>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</si>
  <si>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</si>
  <si>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</si>
  <si>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</si>
  <si>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</si>
  <si>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</si>
  <si>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</si>
  <si>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</si>
  <si>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</si>
  <si>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</si>
  <si>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</si>
  <si>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</si>
  <si>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</si>
  <si>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</si>
  <si>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</si>
  <si>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</si>
  <si>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</si>
  <si>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</si>
  <si>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</si>
  <si>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</si>
  <si>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</si>
  <si>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</si>
  <si>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</si>
  <si>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</si>
  <si>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</si>
  <si>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</si>
  <si>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</si>
  <si>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</si>
  <si>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</si>
  <si>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</si>
  <si>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</si>
  <si>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</si>
  <si>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</si>
  <si>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</si>
  <si>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</si>
  <si>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</si>
  <si>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</si>
  <si>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</si>
  <si>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</si>
  <si>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</si>
  <si>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</si>
  <si>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</si>
  <si>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</si>
  <si>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</si>
  <si>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</si>
  <si>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</si>
  <si>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</si>
  <si>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</si>
  <si>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</si>
  <si>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</si>
  <si>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</si>
  <si>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</si>
  <si>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</si>
  <si>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</si>
  <si>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</si>
  <si>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</si>
  <si>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</si>
  <si>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</si>
  <si>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</si>
  <si>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</si>
  <si>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</si>
  <si>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</si>
  <si>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</si>
  <si>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</si>
  <si>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</si>
  <si>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</si>
  <si>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</si>
  <si>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</si>
  <si>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</si>
  <si>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</si>
  <si>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</si>
  <si>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</si>
  <si>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</si>
  <si>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</si>
  <si>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</si>
  <si>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</si>
  <si>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</si>
  <si>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</si>
  <si>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</si>
  <si>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</si>
  <si>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</si>
  <si>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</si>
  <si>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</si>
  <si>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</si>
  <si>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</si>
  <si>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</si>
  <si>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</si>
  <si>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</si>
  <si>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</si>
  <si>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</si>
  <si>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</si>
  <si>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</si>
  <si>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</si>
  <si>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</si>
  <si>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</si>
  <si>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</si>
  <si>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</si>
  <si>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</si>
  <si>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</si>
  <si>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</si>
  <si>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</si>
  <si>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</si>
  <si>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</si>
  <si>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</si>
  <si>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</si>
  <si>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</si>
  <si>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</si>
  <si>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</si>
  <si>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</si>
  <si>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</si>
  <si>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</si>
  <si>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</si>
  <si>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</si>
  <si>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</si>
  <si>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</si>
  <si>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</si>
  <si>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</si>
  <si>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</si>
  <si>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</si>
  <si>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</si>
  <si>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</si>
  <si>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</si>
  <si>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</si>
  <si>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</si>
  <si>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</si>
  <si>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</si>
  <si>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</si>
  <si>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</si>
  <si>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</si>
  <si>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</si>
  <si>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</si>
  <si>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</si>
  <si>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</si>
  <si>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</si>
  <si>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</si>
  <si>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</si>
  <si>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</si>
  <si>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</si>
  <si>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</si>
  <si>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</si>
  <si>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</si>
  <si>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</si>
  <si>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</si>
  <si>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</si>
  <si>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</si>
  <si>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</si>
  <si>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</si>
  <si>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</si>
  <si>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</si>
  <si>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</si>
  <si>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</si>
  <si>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</si>
  <si>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</si>
  <si>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</si>
  <si>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</si>
  <si>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</si>
  <si>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</si>
  <si>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</si>
  <si>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</si>
  <si>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</si>
  <si>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</si>
  <si>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</si>
  <si>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</si>
  <si>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</si>
  <si>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</si>
  <si>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</si>
  <si>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</si>
  <si>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</si>
  <si>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</si>
  <si>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</si>
  <si>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</si>
  <si>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</si>
  <si>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</si>
  <si>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</si>
  <si>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</si>
  <si>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</si>
  <si>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</si>
  <si>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</si>
  <si>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</si>
  <si>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</si>
  <si>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</si>
  <si>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</si>
  <si>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</si>
  <si>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</si>
  <si>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</si>
  <si>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</si>
  <si>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</si>
  <si>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</si>
  <si>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</si>
  <si>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</si>
  <si>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</si>
  <si>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</si>
  <si>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</si>
  <si>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</si>
  <si>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</si>
  <si>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</si>
  <si>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</si>
  <si>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</si>
  <si>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</si>
  <si>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</si>
  <si>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</si>
  <si>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</si>
  <si>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</si>
  <si>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</si>
  <si>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</si>
  <si>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</si>
  <si>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</si>
  <si>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</si>
  <si>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</si>
  <si>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</si>
  <si>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</si>
  <si>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</si>
  <si>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</si>
  <si>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</si>
  <si>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</si>
  <si>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</si>
  <si>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</si>
  <si>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</si>
  <si>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</si>
  <si>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</si>
  <si>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</si>
  <si>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</si>
  <si>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</si>
  <si>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</si>
  <si>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</si>
  <si>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</si>
  <si>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</si>
  <si>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</si>
  <si>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</si>
  <si>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</si>
  <si>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</si>
  <si>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</si>
  <si>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</si>
  <si>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</si>
  <si>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</si>
  <si>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</si>
  <si>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</si>
  <si>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</si>
  <si>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</si>
  <si>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</si>
  <si>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</si>
  <si>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</si>
  <si>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</si>
  <si>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</si>
  <si>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</si>
  <si>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</si>
  <si>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</si>
  <si>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</si>
  <si>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</si>
  <si>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</si>
  <si>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</si>
  <si>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</si>
  <si>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</si>
  <si>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</si>
  <si>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</si>
  <si>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</si>
  <si>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</si>
  <si>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</si>
  <si>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</si>
  <si>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</si>
  <si>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</si>
  <si>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</si>
  <si>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</si>
  <si>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</si>
  <si>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</si>
  <si>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</si>
  <si>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</si>
  <si>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</si>
  <si>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</si>
  <si>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</si>
  <si>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</si>
  <si>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</si>
  <si>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</si>
  <si>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</si>
  <si>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</si>
  <si>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</si>
  <si>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</si>
  <si>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</si>
  <si>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</si>
  <si>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</si>
  <si>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</si>
  <si>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</si>
  <si>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</si>
  <si>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</si>
  <si>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</si>
  <si>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</si>
  <si>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</si>
  <si>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</si>
  <si>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</si>
  <si>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</si>
  <si>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</si>
  <si>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</si>
  <si>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</si>
  <si>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</si>
  <si>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</si>
  <si>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</si>
  <si>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</si>
  <si>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</si>
  <si>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</si>
  <si>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</si>
  <si>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</si>
  <si>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</si>
  <si>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</si>
  <si>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</si>
  <si>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</si>
  <si>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</si>
  <si>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</si>
  <si>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</si>
  <si>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</si>
  <si>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</si>
  <si>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</si>
  <si>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</si>
  <si>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</si>
  <si>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</si>
  <si>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</si>
  <si>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</si>
  <si>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</si>
  <si>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</si>
  <si>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</si>
  <si>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</si>
  <si>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</si>
  <si>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</si>
  <si>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</si>
  <si>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</si>
  <si>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</si>
  <si>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</si>
  <si>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</si>
  <si>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</si>
  <si>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</si>
  <si>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</si>
  <si>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</si>
  <si>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</si>
  <si>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</si>
  <si>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</si>
  <si>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</si>
  <si>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</si>
  <si>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</si>
  <si>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</si>
  <si>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</si>
  <si>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</si>
  <si>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</si>
  <si>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</si>
  <si>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</si>
  <si>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</si>
  <si>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</si>
  <si>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</si>
  <si>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</si>
  <si>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</si>
  <si>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</si>
  <si>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</si>
  <si>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</si>
  <si>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</si>
  <si>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</si>
  <si>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</si>
  <si>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</si>
  <si>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</si>
  <si>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</si>
  <si>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</si>
  <si>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</si>
  <si>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</si>
  <si>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</si>
  <si>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</si>
  <si>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</si>
  <si>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</si>
  <si>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</si>
  <si>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</si>
  <si>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</si>
  <si>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</si>
  <si>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</si>
  <si>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</si>
  <si>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</si>
  <si>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</si>
  <si>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</si>
  <si>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</si>
  <si>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</si>
  <si>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</si>
  <si>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</si>
  <si>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</si>
  <si>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</si>
  <si>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</si>
  <si>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</si>
  <si>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</si>
  <si>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</si>
  <si>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</si>
  <si>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</si>
  <si>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</si>
  <si>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</si>
  <si>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</si>
  <si>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</si>
  <si>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</si>
  <si>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</si>
  <si>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</si>
  <si>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</si>
  <si>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</si>
  <si>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</si>
  <si>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</si>
  <si>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</si>
  <si>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</si>
  <si>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</si>
  <si>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</si>
  <si>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</si>
  <si>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</si>
  <si>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</si>
  <si>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</si>
  <si>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</si>
  <si>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</si>
  <si>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</si>
  <si>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</si>
  <si>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</si>
  <si>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</si>
  <si>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</si>
  <si>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</si>
  <si>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</si>
  <si>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</si>
  <si>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</si>
  <si>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</si>
  <si>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</si>
  <si>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</si>
  <si>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</si>
  <si>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</si>
  <si>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</si>
  <si>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</si>
  <si>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</si>
  <si>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</si>
  <si>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</si>
  <si>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</si>
  <si>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</si>
  <si>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</si>
  <si>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</si>
  <si>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</si>
  <si>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</si>
  <si>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</si>
  <si>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</si>
  <si>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</si>
  <si>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</si>
  <si>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</si>
  <si>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</si>
  <si>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</si>
  <si>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</si>
  <si>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</si>
  <si>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</si>
  <si>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</si>
  <si>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</si>
  <si>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</si>
  <si>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</si>
  <si>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</si>
  <si>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</si>
  <si>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</si>
  <si>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</si>
  <si>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</si>
  <si>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</si>
  <si>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</si>
  <si>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</si>
  <si>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</si>
  <si>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</si>
  <si>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</si>
  <si>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</si>
  <si>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</si>
  <si>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</si>
  <si>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</si>
  <si>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</si>
  <si>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</si>
  <si>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</si>
  <si>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</si>
  <si>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</si>
  <si>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</si>
  <si>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</si>
  <si>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</si>
  <si>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</si>
  <si>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</si>
  <si>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</si>
  <si>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</si>
  <si>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</si>
  <si>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</si>
  <si>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</si>
  <si>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</si>
  <si>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</si>
  <si>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</si>
  <si>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</si>
  <si>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</si>
  <si>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</si>
  <si>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</si>
  <si>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</si>
  <si>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</si>
  <si>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</si>
  <si>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</si>
  <si>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</si>
  <si>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</si>
  <si>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</si>
  <si>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</si>
  <si>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</si>
  <si>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</si>
  <si>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</si>
  <si>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</si>
  <si>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</si>
  <si>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</si>
  <si>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</si>
  <si>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</si>
  <si>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</si>
  <si>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</si>
  <si>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</si>
  <si>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</si>
  <si>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</si>
  <si>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</si>
  <si>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</si>
  <si>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</si>
  <si>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</si>
  <si>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</si>
  <si>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</si>
  <si>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</si>
  <si>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</si>
  <si>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</si>
  <si>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</si>
  <si>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</si>
  <si>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</si>
  <si>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</si>
  <si>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</si>
  <si>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</si>
  <si>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</si>
  <si>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</si>
  <si>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</si>
  <si>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</si>
  <si>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</si>
  <si>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</si>
  <si>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</si>
  <si>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</si>
  <si>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</si>
  <si>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</si>
  <si>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</si>
  <si>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</si>
  <si>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</si>
  <si>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</si>
  <si>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</si>
  <si>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</si>
  <si>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</si>
  <si>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</si>
  <si>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</si>
  <si>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</si>
  <si>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</si>
  <si>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</si>
  <si>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</si>
  <si>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</si>
  <si>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</si>
  <si>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</si>
  <si>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</si>
  <si>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</si>
  <si>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</si>
  <si>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</si>
  <si>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</si>
  <si>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</si>
  <si>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</si>
  <si>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</si>
  <si>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</si>
  <si>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</si>
  <si>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</si>
  <si>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</si>
  <si>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</si>
  <si>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</si>
  <si>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</si>
  <si>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</si>
  <si>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</si>
  <si>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</si>
  <si>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</si>
  <si>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</si>
  <si>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</si>
  <si>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</si>
  <si>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</si>
  <si>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</si>
  <si>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</si>
  <si>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</si>
  <si>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</si>
  <si>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</si>
  <si>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</si>
  <si>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</si>
  <si>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</si>
  <si>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</si>
  <si>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</si>
  <si>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</si>
  <si>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</si>
  <si>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</si>
  <si>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</si>
  <si>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</si>
  <si>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</si>
  <si>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</si>
  <si>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</si>
  <si>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</si>
  <si>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</si>
  <si>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</si>
  <si>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</si>
  <si>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</si>
  <si>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</si>
  <si>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</si>
  <si>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</si>
  <si>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</si>
  <si>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</si>
  <si>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</si>
  <si>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</si>
  <si>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</si>
  <si>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</si>
  <si>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</si>
  <si>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</si>
  <si>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</si>
  <si>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</si>
  <si>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</si>
  <si>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</si>
  <si>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</si>
  <si>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</si>
  <si>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</si>
  <si>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</si>
  <si>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</si>
  <si>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</si>
  <si>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</si>
  <si>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</si>
  <si>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</si>
  <si>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</si>
  <si>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</si>
  <si>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</si>
  <si>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</si>
  <si>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</si>
  <si>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</si>
  <si>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</si>
  <si>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</si>
  <si>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</si>
  <si>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</si>
  <si>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</si>
  <si>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</si>
  <si>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</si>
  <si>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</si>
  <si>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</si>
  <si>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</si>
  <si>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</si>
  <si>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</si>
  <si>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</si>
  <si>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</si>
  <si>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</si>
  <si>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</si>
  <si>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</si>
  <si>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</si>
  <si>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</si>
  <si>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</si>
  <si>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</si>
  <si>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</si>
  <si>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</si>
  <si>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</si>
  <si>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</si>
  <si>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</si>
  <si>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</si>
  <si>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</si>
  <si>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</si>
  <si>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</si>
  <si>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</si>
  <si>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</si>
  <si>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</si>
  <si>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</si>
  <si>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</si>
  <si>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</si>
  <si>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</si>
  <si>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</si>
  <si>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</si>
  <si>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</si>
  <si>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</si>
  <si>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</si>
  <si>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</si>
  <si>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</si>
  <si>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</si>
  <si>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</si>
  <si>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</si>
  <si>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</si>
  <si>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</si>
  <si>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</si>
  <si>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</si>
  <si>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</si>
  <si>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</si>
  <si>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</si>
  <si>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</si>
  <si>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</si>
  <si>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</si>
  <si>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</si>
  <si>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</si>
  <si>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</si>
  <si>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</si>
  <si>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</si>
  <si>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</si>
  <si>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</si>
  <si>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</si>
  <si>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</si>
  <si>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</si>
  <si>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</si>
  <si>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</si>
  <si>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</si>
  <si>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</si>
  <si>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</si>
  <si>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</si>
  <si>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</si>
  <si>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</si>
  <si>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</si>
  <si>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</si>
  <si>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</si>
  <si>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</si>
  <si>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</si>
  <si>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</si>
  <si>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</si>
  <si>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</si>
  <si>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</si>
  <si>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</si>
  <si>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</si>
  <si>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</si>
  <si>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</si>
  <si>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</si>
  <si>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</si>
  <si>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</si>
  <si>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</si>
  <si>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</si>
  <si>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</si>
  <si>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</si>
  <si>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</si>
  <si>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</si>
  <si>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</si>
  <si>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</si>
  <si>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</si>
  <si>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</si>
  <si>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</si>
  <si>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</si>
  <si>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</si>
  <si>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</si>
  <si>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</si>
  <si>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</si>
  <si>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</si>
  <si>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</si>
  <si>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</si>
  <si>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</si>
  <si>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</si>
  <si>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</si>
  <si>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</si>
  <si>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</si>
  <si>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</si>
  <si>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</si>
  <si>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</si>
  <si>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</si>
  <si>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</si>
  <si>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</si>
  <si>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</si>
  <si>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</si>
  <si>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</si>
  <si>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</si>
  <si>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</si>
  <si>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</si>
  <si>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</si>
  <si>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</si>
  <si>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</si>
  <si>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</si>
  <si>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</si>
  <si>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</si>
  <si>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</si>
  <si>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</si>
  <si>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</si>
  <si>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</si>
  <si>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</si>
  <si>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</si>
  <si>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</si>
  <si>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</si>
  <si>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</si>
  <si>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</si>
  <si>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</si>
  <si>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</si>
  <si>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</si>
  <si>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</si>
  <si>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</si>
  <si>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</si>
  <si>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</si>
  <si>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</si>
  <si>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</si>
  <si>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</si>
  <si>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</si>
  <si>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</si>
  <si>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</si>
  <si>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</si>
  <si>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</si>
  <si>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</si>
  <si>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</si>
  <si>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</si>
  <si>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</si>
  <si>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</si>
  <si>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</si>
  <si>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</si>
  <si>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</si>
  <si>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</si>
  <si>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</si>
  <si>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</si>
  <si>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</si>
  <si>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</si>
  <si>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</si>
  <si>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</si>
  <si>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</si>
  <si>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</si>
  <si>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</si>
  <si>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</si>
  <si>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</si>
  <si>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</si>
  <si>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</si>
  <si>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</si>
  <si>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</si>
  <si>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</si>
  <si>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</si>
  <si>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</si>
  <si>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</si>
  <si>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</si>
  <si>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</si>
  <si>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</si>
  <si>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</si>
  <si>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</si>
  <si>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</si>
  <si>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</si>
  <si>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</si>
  <si>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</si>
  <si>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</si>
  <si>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</si>
  <si>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</si>
  <si>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</si>
  <si>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</si>
  <si>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</si>
  <si>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</si>
  <si>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</si>
  <si>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</si>
  <si>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</si>
  <si>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</si>
  <si>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</si>
  <si>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</si>
  <si>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</si>
  <si>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</si>
  <si>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</si>
  <si>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</si>
  <si>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</si>
  <si>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</si>
  <si>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</si>
  <si>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</si>
  <si>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</si>
  <si>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</si>
  <si>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</si>
  <si>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</si>
  <si>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</si>
  <si>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</si>
  <si>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</si>
  <si>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</si>
  <si>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</si>
  <si>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</si>
  <si>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</si>
  <si>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</si>
  <si>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</si>
  <si>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</si>
  <si>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</si>
  <si>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</si>
  <si>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</si>
  <si>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</si>
  <si>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</si>
  <si>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</si>
  <si>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</si>
  <si>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</si>
  <si>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</si>
  <si>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</si>
  <si>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</si>
  <si>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</si>
  <si>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</si>
  <si>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</si>
  <si>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</si>
  <si>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</si>
  <si>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</si>
  <si>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</si>
  <si>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</si>
  <si>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</si>
  <si>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</si>
  <si>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</si>
  <si>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</si>
  <si>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</si>
  <si>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</si>
  <si>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</si>
  <si>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</si>
  <si>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</si>
  <si>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</si>
  <si>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</si>
  <si>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</si>
  <si>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</si>
  <si>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</si>
  <si>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</si>
  <si>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</si>
  <si>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</si>
  <si>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</si>
  <si>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</si>
  <si>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</si>
  <si>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</si>
  <si>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</si>
  <si>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</si>
  <si>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</si>
  <si>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</si>
  <si>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</si>
  <si>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</si>
  <si>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</si>
  <si>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</si>
  <si>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</si>
  <si>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</si>
  <si>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</si>
  <si>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</si>
  <si>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</si>
  <si>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</si>
  <si>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</si>
  <si>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</si>
  <si>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</si>
  <si>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</si>
  <si>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</si>
  <si>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</si>
  <si>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</si>
  <si>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</si>
  <si>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</si>
  <si>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</si>
  <si>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</si>
  <si>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</si>
  <si>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</si>
  <si>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</si>
  <si>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</si>
  <si>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</si>
  <si>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</si>
  <si>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</si>
  <si>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</si>
  <si>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</si>
  <si>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</si>
  <si>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</si>
  <si>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</si>
  <si>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</si>
  <si>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</si>
  <si>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</si>
  <si>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</si>
  <si>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</si>
  <si>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</si>
  <si>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</si>
  <si>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</si>
  <si>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</si>
  <si>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</si>
  <si>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</si>
  <si>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</si>
  <si>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</si>
  <si>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</si>
  <si>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</si>
  <si>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</si>
  <si>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</si>
  <si>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</si>
  <si>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</si>
  <si>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</si>
  <si>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</si>
  <si>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</si>
  <si>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</si>
  <si>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</si>
  <si>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</si>
  <si>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</si>
  <si>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</si>
  <si>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</si>
  <si>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</si>
  <si>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</si>
  <si>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</si>
  <si>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</si>
  <si>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</si>
  <si>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</si>
  <si>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</si>
  <si>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</si>
  <si>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</si>
  <si>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</si>
  <si>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</si>
  <si>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</si>
  <si>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</si>
  <si>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</si>
  <si>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</si>
  <si>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</si>
  <si>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</si>
  <si>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</si>
  <si>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</si>
  <si>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</si>
  <si>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</si>
  <si>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</si>
  <si>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</si>
  <si>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</si>
  <si>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</si>
  <si>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</si>
  <si>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</si>
  <si>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</si>
  <si>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</si>
  <si>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</si>
  <si>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</si>
  <si>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</si>
  <si>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</si>
  <si>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</si>
  <si>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</si>
  <si>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</si>
  <si>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</si>
  <si>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</si>
  <si>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</si>
  <si>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</si>
  <si>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</si>
  <si>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</si>
  <si>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</si>
  <si>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</si>
  <si>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</si>
  <si>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</si>
  <si>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</si>
  <si>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</si>
  <si>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</si>
  <si>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</si>
  <si>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</si>
  <si>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</si>
  <si>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</si>
  <si>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</si>
  <si>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</si>
  <si>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</si>
  <si>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</si>
  <si>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</si>
  <si>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</si>
  <si>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</si>
  <si>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</si>
  <si>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</si>
  <si>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</si>
  <si>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</si>
  <si>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</si>
  <si>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</si>
  <si>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</si>
  <si>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</si>
  <si>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</si>
  <si>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</si>
  <si>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</si>
  <si>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</si>
  <si>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</si>
  <si>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</si>
  <si>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</si>
  <si>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</si>
  <si>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</si>
  <si>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</si>
  <si>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</si>
  <si>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</si>
  <si>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</si>
  <si>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</si>
  <si>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</si>
  <si>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</si>
  <si>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</si>
  <si>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</si>
  <si>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</si>
  <si>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</si>
  <si>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</si>
  <si>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</si>
  <si>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</si>
  <si>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</si>
  <si>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</si>
  <si>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</si>
  <si>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</si>
  <si>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</si>
  <si>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</si>
  <si>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</si>
  <si>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</si>
  <si>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</si>
  <si>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</si>
  <si>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</si>
  <si>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</si>
  <si>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</si>
  <si>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</si>
  <si>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</si>
  <si>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</si>
  <si>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</si>
  <si>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</si>
  <si>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</si>
  <si>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</si>
  <si>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</si>
  <si>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</si>
  <si>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</si>
  <si>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</si>
  <si>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</si>
  <si>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</si>
  <si>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</si>
  <si>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</si>
  <si>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</si>
  <si>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</si>
  <si>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</si>
  <si>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</si>
  <si>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</si>
  <si>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</si>
  <si>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</si>
  <si>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</si>
  <si>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</si>
  <si>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</si>
  <si>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</si>
  <si>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</si>
  <si>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</si>
  <si>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</si>
  <si>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</si>
  <si>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</si>
  <si>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</si>
  <si>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</si>
  <si>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</si>
  <si>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</si>
  <si>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</si>
  <si>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</si>
  <si>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</si>
  <si>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</si>
  <si>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</si>
  <si>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</si>
  <si>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</si>
  <si>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</si>
  <si>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</si>
  <si>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</si>
  <si>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</si>
  <si>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</si>
  <si>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</si>
  <si>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</si>
  <si>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</si>
  <si>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</si>
  <si>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</si>
  <si>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</si>
  <si>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</si>
  <si>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</si>
  <si>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</si>
  <si>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</si>
  <si>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</si>
  <si>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</si>
  <si>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</si>
  <si>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</si>
  <si>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</si>
  <si>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</si>
  <si>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</si>
  <si>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</si>
  <si>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</si>
  <si>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</si>
  <si>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</si>
  <si>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</si>
  <si>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</si>
  <si>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</si>
  <si>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</si>
  <si>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</si>
  <si>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</si>
  <si>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</si>
  <si>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</si>
  <si>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</si>
  <si>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</si>
  <si>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</si>
  <si>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</si>
  <si>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</si>
  <si>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</si>
  <si>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</si>
  <si>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</si>
  <si>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</si>
  <si>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</si>
  <si>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</si>
  <si>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</si>
  <si>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</si>
  <si>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</si>
  <si>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</si>
  <si>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</si>
  <si>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</si>
  <si>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</si>
  <si>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</si>
  <si>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</si>
  <si>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</si>
  <si>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</si>
  <si>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</si>
  <si>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</si>
  <si>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</si>
  <si>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</si>
  <si>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</si>
  <si>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</si>
  <si>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</si>
  <si>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</si>
  <si>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</si>
  <si>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</si>
  <si>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</si>
  <si>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</si>
  <si>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</si>
  <si>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</si>
  <si>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</si>
  <si>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</si>
  <si>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</si>
  <si>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</si>
  <si>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</si>
  <si>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</si>
  <si>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</si>
  <si>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</si>
  <si>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</si>
  <si>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</si>
  <si>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</si>
  <si>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</si>
  <si>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</si>
  <si>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</si>
  <si>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</si>
  <si>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</si>
  <si>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</si>
  <si>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</si>
  <si>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</si>
  <si>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</si>
  <si>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</si>
  <si>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</si>
  <si>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</si>
  <si>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</si>
  <si>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</si>
  <si>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</si>
  <si>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</si>
  <si>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</si>
  <si>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</si>
  <si>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</si>
  <si>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</si>
  <si>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</si>
  <si>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</si>
  <si>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</si>
  <si>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</si>
  <si>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</si>
  <si>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</si>
  <si>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</si>
  <si>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</si>
  <si>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</si>
  <si>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</si>
  <si>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</si>
  <si>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</si>
  <si>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</si>
  <si>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</si>
  <si>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</si>
  <si>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</si>
  <si>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</si>
  <si>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</si>
  <si>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</si>
  <si>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</si>
  <si>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</si>
  <si>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</si>
  <si>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</si>
  <si>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</si>
  <si>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</si>
  <si>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</si>
  <si>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</si>
  <si>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</si>
  <si>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</si>
  <si>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</si>
  <si>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</si>
  <si>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</si>
  <si>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</si>
  <si>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</si>
  <si>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</si>
  <si>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</si>
  <si>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</si>
  <si>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</si>
  <si>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</si>
  <si>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</si>
  <si>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</si>
  <si>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</si>
  <si>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</si>
  <si>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</si>
  <si>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</si>
  <si>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</si>
  <si>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</si>
  <si>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</si>
  <si>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</si>
  <si>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</si>
  <si>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</si>
  <si>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</si>
  <si>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</si>
  <si>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</si>
  <si>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</si>
  <si>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</si>
  <si>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</si>
  <si>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</si>
  <si>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</si>
  <si>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</si>
  <si>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</si>
  <si>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</si>
  <si>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</si>
  <si>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</si>
  <si>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</si>
  <si>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</si>
  <si>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</si>
  <si>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</si>
  <si>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</si>
  <si>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</si>
  <si>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</si>
  <si>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</si>
  <si>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</si>
  <si>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</si>
  <si>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</si>
  <si>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</si>
  <si>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</si>
  <si>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</si>
  <si>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</si>
  <si>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</si>
  <si>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</si>
  <si>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</si>
  <si>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</si>
  <si>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</si>
  <si>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</si>
  <si>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</si>
  <si>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</si>
  <si>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</si>
  <si>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</si>
  <si>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</si>
  <si>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</si>
  <si>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</si>
  <si>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</si>
  <si>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</si>
  <si>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</si>
  <si>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</si>
  <si>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</si>
  <si>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</si>
  <si>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</si>
  <si>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</si>
  <si>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</si>
  <si>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</si>
  <si>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</si>
  <si>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</si>
  <si>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</si>
  <si>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</si>
  <si>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</si>
  <si>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</si>
  <si>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</si>
  <si>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</si>
  <si>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</si>
  <si>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</si>
  <si>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</si>
  <si>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</si>
  <si>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</si>
  <si>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</si>
  <si>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</si>
  <si>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</si>
  <si>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</si>
  <si>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</si>
  <si>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</si>
  <si>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</si>
  <si>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</si>
  <si>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</si>
  <si>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</si>
  <si>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</si>
  <si>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</si>
  <si>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</si>
  <si>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</si>
  <si>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</si>
  <si>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</si>
  <si>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</si>
  <si>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</si>
  <si>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</si>
  <si>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</si>
  <si>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</si>
  <si>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</si>
  <si>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</si>
  <si>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</si>
  <si>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</si>
  <si>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</si>
  <si>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</si>
  <si>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</si>
  <si>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</si>
  <si>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</si>
  <si>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</si>
  <si>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</si>
  <si>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</si>
  <si>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</si>
  <si>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</si>
  <si>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</si>
  <si>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</si>
  <si>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</si>
  <si>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</si>
  <si>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</si>
  <si>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</si>
  <si>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</si>
  <si>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</si>
  <si>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</si>
  <si>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</si>
  <si>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</si>
  <si>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</si>
  <si>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</si>
  <si>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</si>
  <si>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</si>
  <si>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</si>
  <si>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</si>
  <si>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</si>
  <si>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</si>
  <si>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</si>
  <si>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</si>
  <si>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</si>
  <si>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</si>
  <si>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</si>
  <si>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</si>
  <si>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</si>
  <si>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</si>
  <si>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</si>
  <si>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</si>
  <si>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</si>
  <si>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</si>
  <si>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</si>
  <si>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</si>
  <si>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</si>
  <si>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</si>
  <si>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</si>
  <si>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</si>
  <si>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</si>
  <si>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</si>
  <si>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</si>
  <si>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</si>
  <si>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</si>
  <si>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</si>
  <si>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</si>
  <si>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</si>
  <si>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</si>
  <si>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</si>
  <si>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</si>
  <si>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</si>
  <si>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</si>
  <si>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</si>
  <si>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</si>
  <si>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</si>
  <si>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</si>
  <si>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</si>
  <si>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</si>
  <si>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</si>
  <si>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</si>
  <si>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</si>
  <si>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</si>
  <si>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</si>
  <si>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</si>
  <si>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</si>
  <si>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</si>
  <si>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</si>
  <si>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</si>
  <si>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</si>
  <si>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</si>
  <si>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</si>
  <si>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</si>
  <si>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</si>
  <si>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</si>
  <si>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</si>
  <si>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</si>
  <si>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</si>
  <si>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</si>
  <si>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</si>
  <si>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</si>
  <si>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</si>
  <si>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</si>
  <si>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</si>
  <si>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</si>
  <si>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</si>
  <si>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</si>
  <si>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</si>
  <si>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</si>
  <si>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</si>
  <si>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</si>
  <si>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</si>
  <si>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</si>
  <si>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</si>
  <si>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</si>
  <si>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</si>
  <si>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</si>
  <si>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</si>
  <si>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</si>
  <si>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</si>
  <si>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</si>
  <si>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</si>
  <si>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</si>
  <si>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</si>
  <si>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</si>
  <si>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</si>
  <si>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</si>
  <si>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</si>
  <si>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</si>
  <si>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</si>
  <si>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</si>
  <si>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</si>
  <si>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</si>
  <si>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</si>
  <si>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</si>
  <si>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</si>
  <si>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</si>
  <si>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</si>
  <si>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</si>
  <si>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</si>
  <si>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</si>
  <si>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</si>
  <si>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</si>
  <si>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</si>
  <si>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</si>
  <si>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</si>
  <si>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</si>
  <si>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</si>
  <si>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</si>
  <si>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</si>
  <si>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</si>
  <si>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</si>
  <si>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</si>
  <si>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</si>
  <si>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</si>
  <si>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</si>
  <si>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</si>
  <si>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</si>
  <si>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</si>
  <si>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</si>
  <si>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</si>
  <si>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</si>
  <si>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</si>
  <si>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</si>
  <si>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</si>
  <si>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</si>
  <si>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</si>
  <si>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</si>
  <si>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</si>
  <si>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</si>
  <si>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</si>
  <si>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</si>
  <si>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</si>
  <si>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</si>
  <si>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</si>
  <si>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</si>
  <si>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</si>
  <si>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</si>
  <si>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</si>
  <si>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</si>
  <si>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</si>
  <si>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</si>
  <si>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</si>
  <si>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</si>
  <si>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</si>
  <si>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</si>
  <si>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</si>
  <si>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</si>
  <si>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</si>
  <si>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</si>
  <si>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</si>
  <si>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</si>
  <si>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</si>
  <si>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</si>
  <si>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</si>
  <si>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</si>
  <si>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</si>
  <si>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</si>
  <si>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</si>
  <si>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</si>
  <si>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</si>
  <si>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</si>
  <si>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</si>
  <si>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</si>
  <si>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</si>
  <si>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</si>
  <si>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</si>
  <si>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</si>
  <si>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</si>
  <si>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</si>
  <si>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</si>
  <si>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</si>
  <si>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</si>
  <si>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</si>
  <si>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</si>
  <si>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</si>
  <si>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</si>
  <si>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</si>
  <si>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</si>
  <si>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</si>
  <si>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</si>
  <si>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</si>
  <si>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</si>
  <si>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</si>
  <si>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</si>
  <si>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</si>
  <si>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</si>
  <si>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</si>
  <si>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</si>
  <si>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</si>
  <si>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</si>
  <si>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</si>
  <si>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</si>
  <si>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</si>
  <si>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</si>
  <si>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</si>
  <si>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</si>
  <si>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</si>
  <si>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</si>
  <si>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</si>
  <si>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</si>
  <si>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</si>
  <si>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</si>
  <si>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</si>
  <si>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</si>
  <si>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</si>
  <si>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</si>
  <si>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</si>
  <si>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</si>
  <si>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</si>
  <si>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</si>
  <si>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</si>
  <si>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</si>
  <si>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</si>
  <si>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</si>
  <si>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</si>
  <si>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</si>
  <si>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</si>
  <si>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</si>
  <si>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</si>
  <si>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</si>
  <si>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</si>
  <si>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</si>
  <si>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</si>
  <si>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</si>
  <si>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</si>
  <si>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</si>
  <si>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</si>
  <si>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</si>
  <si>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</si>
  <si>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</si>
  <si>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</si>
  <si>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</si>
  <si>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</si>
  <si>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</si>
  <si>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</si>
  <si>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</si>
  <si>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</si>
  <si>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</si>
  <si>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</si>
  <si>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</si>
  <si>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</si>
  <si>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</si>
  <si>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</si>
  <si>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</si>
  <si>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</si>
  <si>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</si>
  <si>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</si>
  <si>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</si>
  <si>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</si>
  <si>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</si>
  <si>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</si>
  <si>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</si>
  <si>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</si>
  <si>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</si>
  <si>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</si>
  <si>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</si>
  <si>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</si>
  <si>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</si>
  <si>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</si>
  <si>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</si>
  <si>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</si>
  <si>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</si>
  <si>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</si>
  <si>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</si>
  <si>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</si>
  <si>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</si>
  <si>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</si>
  <si>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</si>
  <si>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</si>
  <si>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</si>
  <si>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</si>
  <si>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</si>
  <si>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</si>
  <si>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</si>
  <si>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</si>
  <si>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</si>
  <si>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</si>
  <si>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</si>
  <si>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</si>
  <si>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</si>
  <si>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</si>
  <si>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</si>
  <si>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</si>
  <si>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</si>
  <si>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</si>
  <si>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</si>
  <si>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</si>
  <si>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</si>
  <si>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</si>
  <si>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</si>
  <si>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</si>
  <si>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</si>
  <si>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</si>
  <si>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</si>
  <si>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</si>
  <si>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</si>
  <si>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</si>
  <si>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</si>
  <si>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</si>
  <si>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</si>
  <si>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</si>
  <si>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</si>
  <si>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</si>
  <si>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</si>
  <si>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</si>
  <si>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</si>
  <si>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</si>
  <si>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</si>
  <si>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</si>
  <si>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</si>
  <si>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</si>
  <si>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</si>
  <si>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</si>
  <si>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</si>
  <si>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</si>
  <si>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</si>
  <si>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</si>
  <si>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</si>
  <si>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</si>
  <si>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</si>
  <si>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</si>
  <si>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</si>
  <si>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</si>
  <si>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</si>
  <si>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</si>
  <si>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</si>
  <si>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</si>
  <si>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</si>
  <si>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</si>
  <si>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</si>
  <si>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</si>
  <si>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</si>
  <si>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</si>
  <si>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</si>
  <si>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</si>
  <si>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</si>
  <si>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</si>
  <si>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</si>
  <si>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</si>
  <si>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</si>
  <si>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</si>
  <si>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</si>
  <si>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</si>
  <si>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</si>
  <si>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</si>
  <si>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</si>
  <si>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</si>
  <si>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</si>
  <si>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</si>
  <si>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</si>
  <si>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</si>
  <si>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</si>
  <si>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</si>
  <si>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</si>
  <si>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</si>
  <si>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</si>
  <si>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</si>
  <si>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</si>
  <si>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</si>
  <si>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</si>
  <si>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</si>
  <si>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</si>
  <si>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</si>
  <si>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</si>
  <si>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</si>
  <si>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</si>
  <si>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</si>
  <si>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</si>
  <si>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</si>
  <si>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</si>
  <si>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</si>
  <si>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</si>
  <si>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</si>
  <si>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</si>
  <si>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</si>
  <si>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</si>
  <si>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</si>
  <si>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</si>
  <si>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</si>
  <si>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</si>
  <si>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</si>
  <si>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</si>
  <si>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</si>
  <si>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</si>
  <si>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</si>
  <si>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</si>
  <si>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</si>
  <si>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</si>
  <si>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</si>
  <si>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</si>
  <si>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</si>
  <si>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</si>
  <si>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</si>
  <si>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</si>
  <si>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</si>
  <si>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</si>
  <si>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</si>
  <si>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</si>
  <si>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</si>
  <si>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</si>
  <si>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</si>
  <si>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</si>
  <si>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</si>
  <si>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</si>
  <si>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</si>
  <si>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</si>
  <si>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</si>
  <si>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</si>
  <si>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</si>
  <si>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</si>
  <si>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</si>
  <si>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</si>
  <si>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</si>
  <si>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</si>
  <si>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</si>
  <si>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</si>
  <si>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</si>
  <si>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</si>
  <si>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</si>
  <si>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</si>
  <si>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</si>
  <si>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</si>
  <si>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</si>
  <si>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</si>
  <si>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</si>
  <si>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</si>
  <si>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</si>
  <si>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</si>
  <si>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</si>
  <si>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</si>
  <si>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</si>
  <si>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</si>
  <si>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</si>
  <si>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</si>
  <si>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</si>
  <si>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</si>
  <si>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</si>
  <si>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</si>
  <si>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</si>
  <si>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</si>
  <si>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</si>
  <si>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</si>
  <si>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</si>
  <si>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</si>
  <si>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</si>
  <si>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</si>
  <si>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</si>
  <si>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</si>
  <si>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</si>
  <si>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</si>
  <si>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</si>
  <si>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</si>
  <si>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</si>
  <si>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</si>
  <si>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</si>
  <si>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</si>
  <si>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</si>
  <si>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</si>
  <si>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</si>
  <si>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</si>
  <si>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</si>
  <si>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</si>
  <si>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</si>
  <si>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</si>
  <si>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</si>
  <si>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</si>
  <si>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</si>
  <si>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</si>
  <si>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</si>
  <si>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</si>
  <si>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</si>
  <si>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</si>
  <si>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</si>
  <si>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</si>
  <si>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</si>
  <si>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</si>
  <si>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</si>
  <si>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</si>
  <si>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</si>
  <si>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</si>
  <si>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</si>
  <si>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</si>
  <si>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</si>
  <si>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</si>
  <si>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</si>
  <si>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</si>
  <si>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</si>
  <si>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</si>
  <si>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</si>
  <si>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</si>
  <si>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</si>
  <si>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</si>
  <si>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</si>
  <si>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</si>
  <si>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</si>
  <si>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</si>
  <si>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</si>
  <si>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</si>
  <si>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</si>
  <si>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</si>
  <si>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</si>
  <si>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</si>
  <si>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</si>
  <si>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</si>
  <si>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</si>
  <si>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</si>
  <si>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</si>
  <si>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</si>
  <si>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</si>
  <si>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</si>
  <si>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</si>
  <si>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</si>
  <si>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</si>
  <si>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</si>
  <si>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</si>
  <si>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</si>
  <si>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</si>
  <si>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</si>
  <si>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</si>
  <si>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</si>
  <si>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</si>
  <si>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</si>
  <si>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</si>
  <si>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</si>
  <si>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</si>
  <si>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</si>
  <si>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</si>
  <si>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</si>
  <si>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</si>
  <si>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</si>
  <si>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</si>
  <si>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</si>
  <si>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</si>
  <si>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</si>
  <si>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</si>
  <si>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</si>
  <si>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</si>
  <si>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</si>
  <si>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</si>
  <si>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</si>
  <si>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</si>
  <si>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</si>
  <si>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</si>
  <si>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</si>
  <si>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</si>
  <si>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</si>
  <si>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</si>
  <si>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</si>
  <si>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</si>
  <si>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</si>
  <si>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</si>
  <si>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</si>
  <si>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</si>
  <si>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</si>
  <si>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</si>
  <si>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</si>
  <si>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</si>
  <si>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</si>
  <si>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</si>
  <si>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</si>
  <si>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</si>
  <si>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</si>
  <si>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</si>
  <si>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</si>
  <si>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</si>
  <si>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</si>
  <si>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</si>
  <si>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</si>
  <si>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</si>
  <si>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</si>
  <si>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</si>
  <si>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</si>
  <si>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</si>
  <si>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</si>
  <si>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</si>
  <si>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</si>
  <si>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</si>
  <si>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</si>
  <si>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</si>
  <si>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</si>
  <si>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</si>
  <si>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</si>
  <si>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</si>
  <si>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</si>
  <si>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</si>
  <si>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</si>
  <si>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</si>
  <si>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</si>
  <si>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</si>
  <si>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</si>
  <si>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</si>
  <si>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</si>
  <si>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</si>
  <si>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</si>
  <si>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</si>
  <si>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</si>
  <si>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</si>
  <si>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</si>
  <si>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</si>
  <si>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</si>
  <si>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</si>
  <si>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</si>
  <si>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</si>
  <si>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</si>
  <si>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</si>
  <si>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</si>
  <si>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</si>
  <si>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</si>
  <si>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</si>
  <si>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</si>
  <si>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</si>
  <si>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</si>
  <si>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</si>
  <si>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</si>
  <si>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</si>
  <si>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</si>
  <si>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</si>
  <si>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</si>
  <si>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</si>
  <si>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</si>
  <si>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</si>
  <si>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</si>
  <si>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</si>
  <si>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</si>
  <si>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</si>
  <si>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</si>
  <si>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</si>
  <si>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</si>
  <si>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</si>
  <si>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</si>
  <si>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</si>
  <si>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</si>
  <si>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</si>
  <si>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</si>
  <si>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</si>
  <si>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</si>
  <si>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</si>
  <si>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</si>
  <si>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</si>
  <si>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</si>
  <si>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</si>
  <si>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</si>
  <si>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</si>
  <si>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</si>
  <si>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</si>
  <si>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</si>
  <si>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</si>
  <si>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</si>
  <si>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</si>
  <si>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</si>
  <si>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</si>
  <si>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</si>
  <si>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</si>
  <si>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</si>
  <si>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</si>
  <si>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</si>
  <si>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</si>
  <si>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</si>
  <si>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</si>
  <si>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</si>
  <si>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</si>
  <si>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</si>
  <si>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</si>
  <si>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</si>
  <si>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</si>
  <si>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</si>
  <si>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</si>
  <si>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</si>
  <si>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</si>
  <si>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</si>
  <si>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</si>
  <si>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</si>
  <si>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</si>
  <si>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</si>
  <si>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</si>
  <si>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</si>
  <si>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</si>
  <si>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</si>
  <si>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</si>
  <si>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</si>
  <si>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</si>
  <si>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</si>
  <si>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</si>
  <si>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</si>
  <si>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</si>
  <si>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</si>
  <si>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</si>
  <si>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</si>
  <si>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</si>
  <si>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</si>
  <si>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</si>
  <si>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</si>
  <si>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</si>
  <si>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</si>
  <si>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</si>
  <si>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</si>
  <si>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</si>
  <si>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</si>
  <si>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</si>
  <si>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</si>
  <si>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</si>
  <si>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</si>
  <si>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</si>
  <si>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</si>
  <si>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</si>
  <si>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</si>
  <si>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</si>
  <si>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</si>
  <si>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</si>
  <si>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</si>
  <si>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</si>
  <si>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</si>
  <si>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</si>
  <si>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</si>
  <si>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</si>
  <si>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</si>
  <si>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</si>
  <si>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</si>
  <si>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</si>
  <si>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</si>
  <si>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</si>
  <si>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</si>
  <si>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</si>
  <si>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</si>
  <si>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</si>
  <si>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</si>
  <si>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</si>
  <si>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</si>
  <si>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</si>
  <si>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</si>
  <si>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</si>
  <si>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</si>
  <si>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</si>
  <si>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</si>
  <si>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</si>
  <si>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</si>
  <si>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</si>
  <si>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</si>
  <si>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</si>
  <si>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</si>
  <si>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</si>
  <si>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</si>
  <si>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</si>
  <si>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</si>
  <si>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</si>
  <si>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</si>
  <si>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</si>
  <si>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</si>
  <si>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</si>
  <si>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</si>
  <si>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</si>
  <si>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</si>
  <si>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</si>
  <si>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</si>
  <si>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</si>
  <si>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</si>
  <si>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</si>
  <si>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</si>
  <si>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</si>
  <si>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</si>
  <si>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</si>
  <si>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</si>
  <si>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</si>
  <si>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</si>
  <si>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</si>
  <si>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</si>
  <si>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</si>
  <si>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</si>
  <si>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</si>
  <si>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</si>
  <si>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</si>
  <si>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</si>
  <si>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</si>
  <si>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</si>
  <si>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</si>
  <si>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</si>
  <si>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</si>
  <si>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</si>
  <si>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</si>
  <si>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</si>
  <si>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</si>
  <si>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</si>
  <si>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</si>
  <si>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</si>
  <si>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</si>
  <si>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</si>
  <si>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</si>
  <si>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</si>
  <si>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</si>
  <si>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</si>
  <si>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</si>
  <si>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</si>
  <si>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</si>
  <si>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</si>
  <si>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</si>
  <si>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</si>
  <si>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</si>
  <si>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</si>
  <si>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</si>
  <si>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</si>
  <si>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</si>
  <si>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</si>
  <si>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</si>
  <si>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</si>
  <si>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</si>
  <si>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</si>
  <si>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</si>
  <si>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</si>
  <si>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</si>
  <si>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</si>
  <si>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</si>
  <si>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</si>
  <si>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</si>
  <si>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</si>
  <si>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</si>
  <si>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</si>
  <si>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</si>
  <si>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</si>
  <si>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</si>
  <si>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</si>
  <si>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</si>
  <si>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</si>
  <si>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</si>
  <si>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</si>
  <si>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</si>
  <si>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</si>
  <si>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</si>
  <si>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</si>
  <si>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</si>
  <si>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</si>
  <si>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</si>
  <si>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</si>
  <si>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</si>
  <si>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</si>
  <si>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</si>
  <si>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</si>
  <si>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</si>
  <si>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</si>
  <si>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</si>
  <si>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</si>
  <si>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</si>
  <si>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</si>
  <si>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</si>
  <si>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</si>
  <si>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</si>
  <si>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</si>
  <si>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</si>
  <si>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</si>
  <si>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</si>
  <si>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</si>
  <si>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</si>
  <si>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</si>
  <si>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</si>
  <si>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</si>
  <si>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</si>
  <si>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</si>
  <si>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</si>
  <si>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</si>
  <si>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</si>
  <si>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</si>
  <si>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</si>
  <si>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</si>
  <si>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</si>
  <si>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</si>
  <si>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</si>
  <si>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</si>
  <si>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</si>
  <si>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</si>
  <si>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</si>
  <si>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</si>
  <si>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</si>
  <si>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</si>
  <si>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</si>
  <si>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</si>
  <si>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</si>
  <si>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</si>
  <si>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</si>
  <si>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</si>
  <si>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</si>
  <si>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</si>
  <si>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</si>
  <si>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</si>
  <si>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</si>
  <si>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</si>
  <si>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</si>
  <si>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</si>
  <si>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</si>
  <si>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</si>
  <si>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</si>
  <si>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</si>
  <si>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</si>
  <si>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</si>
  <si>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</si>
  <si>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</si>
  <si>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</si>
  <si>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</si>
  <si>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</si>
  <si>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</si>
  <si>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</si>
  <si>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</si>
  <si>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</si>
  <si>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</si>
  <si>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</si>
  <si>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</si>
  <si>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</si>
  <si>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</si>
  <si>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</si>
  <si>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</si>
  <si>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</si>
  <si>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</si>
  <si>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</si>
  <si>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</si>
  <si>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</si>
  <si>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</si>
  <si>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</si>
  <si>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</si>
  <si>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</si>
  <si>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</si>
  <si>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</si>
  <si>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</si>
  <si>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</si>
  <si>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</si>
  <si>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</si>
  <si>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</si>
  <si>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</si>
  <si>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</si>
  <si>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</si>
  <si>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</si>
  <si>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</si>
  <si>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</si>
  <si>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</si>
  <si>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</si>
  <si>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</si>
  <si>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</si>
  <si>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</si>
  <si>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</si>
  <si>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</si>
  <si>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</si>
  <si>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</si>
  <si>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</si>
  <si>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</si>
  <si>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</si>
  <si>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</si>
  <si>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</si>
  <si>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</si>
  <si>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</si>
  <si>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</si>
  <si>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</si>
  <si>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</si>
  <si>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</si>
  <si>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</si>
  <si>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</si>
  <si>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</si>
  <si>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</si>
  <si>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</si>
  <si>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</si>
  <si>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</si>
  <si>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</si>
  <si>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</si>
  <si>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</si>
  <si>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</si>
  <si>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</si>
  <si>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</si>
  <si>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</si>
  <si>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</si>
  <si>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</si>
  <si>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</si>
  <si>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</si>
  <si>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</si>
  <si>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</si>
  <si>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</si>
  <si>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</si>
  <si>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</si>
  <si>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</si>
  <si>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</si>
  <si>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</si>
  <si>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</si>
  <si>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</si>
  <si>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</si>
  <si>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</si>
  <si>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</si>
  <si>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</si>
  <si>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</si>
  <si>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</si>
  <si>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</si>
  <si>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</si>
  <si>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</si>
  <si>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</si>
  <si>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</si>
  <si>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</si>
  <si>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</si>
  <si>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</si>
  <si>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</si>
  <si>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</si>
  <si>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</si>
  <si>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</si>
  <si>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</si>
  <si>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</si>
  <si>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</si>
  <si>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</si>
  <si>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</si>
  <si>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</si>
  <si>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</si>
  <si>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</si>
  <si>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</si>
  <si>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</si>
  <si>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</si>
  <si>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</si>
  <si>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</si>
  <si>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</si>
  <si>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</si>
  <si>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</si>
  <si>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</si>
  <si>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</si>
  <si>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</si>
  <si>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</si>
  <si>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</si>
  <si>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</si>
  <si>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</si>
  <si>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</si>
  <si>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</si>
  <si>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</si>
  <si>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</si>
  <si>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</si>
  <si>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</si>
  <si>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</si>
  <si>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</si>
  <si>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</si>
  <si>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</si>
  <si>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</si>
  <si>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</si>
  <si>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</si>
  <si>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</si>
  <si>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</si>
  <si>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</si>
  <si>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</si>
  <si>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</si>
  <si>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</si>
  <si>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</si>
  <si>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</si>
  <si>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</si>
  <si>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</si>
  <si>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</si>
  <si>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</si>
  <si>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</si>
  <si>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</si>
  <si>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</si>
  <si>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</si>
  <si>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</si>
  <si>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</si>
  <si>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</si>
  <si>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</si>
  <si>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</si>
  <si>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</si>
  <si>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</si>
  <si>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</si>
  <si>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</si>
  <si>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</si>
  <si>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</si>
  <si>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</si>
  <si>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</si>
  <si>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</si>
  <si>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</si>
  <si>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</si>
  <si>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</si>
  <si>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</si>
  <si>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</si>
  <si>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</si>
  <si>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</si>
  <si>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</si>
  <si>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</si>
  <si>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</si>
  <si>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</si>
  <si>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</si>
  <si>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</si>
  <si>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</si>
  <si>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</si>
  <si>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</si>
  <si>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</si>
  <si>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</si>
  <si>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</si>
  <si>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</si>
  <si>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</si>
  <si>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</si>
  <si>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</si>
  <si>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</si>
  <si>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</si>
  <si>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</si>
  <si>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</si>
  <si>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</si>
  <si>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</si>
  <si>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</si>
  <si>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</si>
  <si>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</si>
  <si>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</si>
  <si>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</si>
  <si>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</si>
  <si>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</si>
  <si>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</si>
  <si>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</si>
  <si>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</si>
  <si>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</si>
  <si>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</si>
  <si>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</si>
  <si>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</si>
  <si>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</si>
  <si>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</si>
  <si>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</si>
  <si>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</si>
  <si>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</si>
  <si>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</si>
  <si>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</si>
  <si>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</si>
  <si>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</si>
  <si>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</si>
  <si>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</si>
  <si>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</si>
  <si>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</si>
  <si>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</si>
  <si>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</si>
  <si>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</si>
  <si>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</si>
  <si>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</si>
  <si>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</si>
  <si>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</si>
  <si>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</si>
  <si>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</si>
  <si>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</si>
  <si>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</si>
  <si>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</si>
  <si>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</si>
  <si>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</si>
  <si>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</si>
  <si>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</si>
  <si>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</si>
  <si>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</si>
  <si>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</si>
  <si>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</si>
  <si>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</si>
  <si>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</si>
  <si>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</si>
  <si>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</si>
  <si>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</si>
  <si>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</si>
  <si>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</si>
  <si>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</si>
  <si>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</si>
  <si>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</si>
  <si>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</si>
  <si>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</si>
  <si>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</si>
  <si>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</si>
  <si>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</si>
  <si>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</si>
  <si>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</si>
  <si>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</si>
  <si>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</si>
  <si>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</si>
  <si>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</si>
  <si>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</si>
  <si>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</si>
  <si>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</si>
  <si>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</si>
  <si>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</si>
  <si>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</si>
  <si>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</si>
  <si>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</si>
  <si>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</si>
  <si>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</si>
  <si>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</si>
  <si>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</si>
  <si>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</si>
  <si>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</si>
  <si>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</si>
  <si>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</si>
  <si>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</si>
  <si>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</si>
  <si>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</si>
  <si>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</si>
  <si>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</si>
  <si>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</si>
  <si>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</si>
  <si>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</si>
  <si>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</si>
  <si>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</si>
  <si>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</si>
  <si>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</si>
  <si>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</si>
  <si>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</si>
  <si>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</si>
  <si>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</si>
  <si>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</si>
  <si>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</si>
  <si>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</si>
  <si>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</si>
  <si>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</si>
  <si>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</si>
  <si>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</si>
  <si>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</si>
  <si>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</si>
  <si>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</si>
  <si>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</si>
  <si>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</si>
  <si>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</si>
  <si>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</si>
  <si>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</si>
  <si>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</si>
  <si>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</si>
  <si>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</si>
  <si>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</si>
  <si>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</si>
  <si>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</si>
  <si>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</si>
  <si>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</si>
  <si>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</si>
  <si>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</si>
  <si>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</si>
  <si>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</si>
  <si>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</si>
  <si>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</si>
  <si>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</si>
  <si>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</si>
  <si>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</si>
  <si>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</si>
  <si>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</si>
  <si>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</si>
  <si>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</si>
  <si>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</si>
  <si>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</si>
  <si>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</si>
  <si>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</si>
  <si>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</si>
  <si>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</si>
  <si>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</si>
  <si>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</si>
  <si>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</si>
  <si>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</si>
  <si>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</si>
  <si>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</si>
  <si>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</si>
  <si>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</si>
  <si>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</si>
  <si>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</si>
  <si>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</si>
  <si>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</si>
  <si>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</si>
  <si>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</si>
  <si>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</si>
  <si>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</si>
  <si>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</si>
  <si>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</si>
  <si>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</si>
  <si>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</si>
  <si>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</si>
  <si>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</si>
  <si>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</si>
  <si>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</si>
  <si>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</si>
  <si>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</si>
  <si>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</si>
  <si>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</si>
  <si>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</si>
  <si>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</si>
  <si>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</si>
  <si>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</si>
  <si>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</si>
  <si>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</si>
  <si>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</si>
  <si>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</si>
  <si>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</si>
  <si>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</si>
  <si>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</si>
  <si>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</si>
  <si>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</si>
  <si>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</si>
  <si>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</si>
  <si>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</si>
  <si>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</si>
  <si>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</si>
  <si>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</si>
  <si>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</si>
  <si>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</si>
  <si>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</si>
  <si>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</si>
  <si>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</si>
  <si>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</si>
  <si>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</si>
  <si>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</si>
  <si>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</si>
  <si>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</si>
  <si>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</si>
  <si>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</si>
  <si>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</si>
  <si>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</si>
  <si>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</si>
  <si>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</si>
  <si>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</si>
  <si>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</si>
  <si>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</si>
  <si>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</si>
  <si>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</si>
  <si>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</si>
  <si>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</si>
  <si>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</si>
  <si>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</si>
  <si>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</si>
  <si>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</si>
  <si>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</si>
  <si>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</si>
  <si>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</si>
  <si>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</si>
  <si>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</si>
  <si>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</si>
  <si>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</si>
  <si>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</si>
  <si>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</si>
  <si>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</si>
  <si>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</si>
  <si>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</si>
  <si>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</si>
  <si>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</si>
  <si>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</si>
  <si>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</si>
  <si>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</si>
  <si>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</si>
  <si>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</si>
  <si>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</si>
  <si>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</si>
  <si>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</si>
  <si>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</si>
  <si>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</si>
  <si>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</si>
  <si>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</si>
  <si>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</si>
  <si>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</si>
  <si>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</si>
  <si>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</si>
  <si>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</si>
  <si>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</si>
  <si>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</si>
  <si>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</si>
  <si>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</si>
  <si>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</si>
  <si>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</si>
  <si>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</si>
  <si>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</si>
  <si>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</si>
  <si>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</si>
  <si>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</si>
  <si>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</si>
  <si>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</si>
  <si>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</si>
  <si>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</si>
  <si>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</si>
  <si>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</si>
  <si>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</si>
  <si>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</si>
  <si>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</si>
  <si>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</si>
  <si>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</si>
  <si>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</si>
  <si>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</si>
  <si>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</si>
  <si>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</si>
  <si>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</si>
  <si>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</si>
  <si>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</si>
  <si>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</si>
  <si>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</si>
  <si>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</si>
  <si>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</si>
  <si>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</si>
  <si>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</si>
  <si>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</si>
  <si>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</si>
  <si>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</si>
  <si>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</si>
  <si>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</si>
  <si>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</si>
  <si>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</si>
  <si>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</si>
  <si>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</si>
  <si>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</si>
  <si>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</si>
  <si>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</si>
  <si>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</si>
  <si>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</si>
  <si>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</si>
  <si>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</si>
  <si>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</si>
  <si>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</si>
  <si>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</si>
  <si>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</si>
  <si>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</si>
  <si>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</si>
  <si>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</si>
  <si>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</si>
  <si>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</si>
  <si>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</si>
  <si>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</si>
  <si>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</si>
  <si>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</si>
  <si>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</si>
  <si>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</si>
  <si>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</si>
  <si>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</si>
  <si>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</si>
  <si>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</si>
  <si>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</si>
  <si>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</si>
  <si>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</si>
  <si>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</si>
  <si>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</si>
  <si>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</si>
  <si>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</si>
  <si>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</si>
  <si>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</si>
  <si>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</si>
  <si>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</si>
  <si>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</si>
  <si>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</si>
  <si>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</si>
  <si>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</si>
  <si>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</si>
  <si>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</si>
  <si>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</si>
  <si>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</si>
  <si>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</si>
  <si>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</si>
  <si>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</si>
  <si>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</si>
  <si>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</si>
  <si>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</si>
  <si>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</si>
  <si>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</si>
  <si>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</si>
  <si>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</si>
  <si>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</si>
  <si>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</si>
  <si>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</si>
  <si>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</si>
  <si>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</si>
  <si>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</si>
  <si>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</si>
  <si>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</si>
  <si>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</si>
  <si>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</si>
  <si>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</si>
  <si>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</si>
  <si>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</si>
  <si>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</si>
  <si>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</si>
  <si>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</si>
  <si>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</si>
  <si>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</si>
  <si>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</si>
  <si>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</si>
  <si>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</si>
  <si>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</si>
  <si>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</si>
  <si>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</si>
  <si>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</si>
  <si>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</si>
  <si>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</si>
  <si>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</si>
  <si>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</si>
  <si>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</si>
  <si>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</si>
  <si>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</si>
  <si>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</si>
  <si>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</si>
  <si>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</si>
  <si>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</si>
  <si>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</si>
  <si>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</si>
  <si>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</si>
  <si>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</si>
  <si>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</si>
  <si>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</si>
  <si>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</si>
  <si>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</si>
  <si>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</si>
  <si>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</si>
  <si>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</si>
  <si>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</si>
  <si>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</si>
  <si>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</si>
  <si>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</si>
  <si>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</si>
  <si>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</si>
  <si>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</si>
  <si>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</si>
  <si>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</si>
  <si>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</si>
  <si>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</si>
  <si>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</si>
  <si>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</si>
  <si>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</si>
  <si>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</si>
  <si>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</si>
  <si>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</si>
  <si>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</si>
  <si>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</si>
  <si>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</si>
  <si>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</si>
  <si>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</si>
  <si>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</si>
  <si>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</si>
  <si>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</si>
  <si>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</si>
  <si>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</si>
  <si>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</si>
  <si>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</si>
  <si>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</si>
  <si>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</si>
  <si>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</si>
  <si>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</si>
  <si>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</si>
  <si>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</si>
  <si>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</si>
  <si>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</si>
  <si>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</si>
  <si>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</si>
  <si>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</si>
  <si>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</si>
  <si>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</si>
  <si>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</si>
  <si>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</si>
  <si>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</si>
  <si>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</si>
  <si>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</si>
  <si>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</si>
  <si>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</si>
  <si>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</si>
  <si>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</si>
  <si>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</si>
  <si>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</si>
  <si>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</si>
  <si>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</si>
  <si>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</si>
  <si>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</si>
  <si>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</si>
  <si>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</si>
  <si>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</si>
  <si>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</si>
  <si>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</si>
  <si>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</si>
  <si>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</si>
  <si>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</si>
  <si>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</si>
  <si>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</si>
  <si>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</si>
  <si>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</si>
  <si>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</si>
  <si>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</si>
  <si>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</si>
  <si>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</si>
  <si>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</si>
  <si>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</si>
  <si>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</si>
  <si>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</si>
  <si>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</si>
  <si>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</si>
  <si>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</si>
  <si>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</si>
  <si>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</si>
  <si>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</si>
  <si>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</si>
  <si>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</si>
  <si>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</si>
  <si>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</si>
  <si>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</si>
  <si>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</si>
  <si>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</si>
  <si>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</si>
  <si>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</si>
  <si>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</si>
  <si>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</si>
  <si>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</si>
  <si>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</si>
  <si>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</si>
  <si>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</si>
  <si>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</si>
  <si>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</si>
  <si>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</si>
  <si>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</si>
  <si>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</si>
  <si>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</si>
  <si>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</si>
  <si>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</si>
  <si>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</si>
  <si>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</si>
  <si>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</si>
  <si>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</si>
  <si>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</si>
  <si>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</si>
  <si>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</si>
  <si>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</si>
  <si>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</si>
  <si>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</si>
  <si>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</si>
  <si>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</si>
  <si>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</si>
  <si>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</si>
  <si>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</si>
  <si>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</si>
  <si>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</si>
  <si>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</si>
  <si>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</si>
  <si>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</si>
  <si>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</si>
  <si>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</si>
  <si>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</si>
  <si>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</si>
  <si>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</si>
  <si>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</si>
  <si>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</si>
  <si>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</si>
  <si>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</si>
  <si>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</si>
  <si>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</si>
  <si>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</si>
  <si>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</si>
  <si>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</si>
  <si>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</si>
  <si>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</si>
  <si>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</si>
  <si>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</si>
  <si>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</si>
  <si>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</si>
  <si>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</si>
  <si>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</si>
  <si>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</si>
  <si>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</si>
  <si>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</si>
  <si>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</si>
  <si>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</si>
  <si>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</si>
  <si>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</si>
  <si>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</si>
  <si>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</si>
  <si>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</si>
  <si>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</si>
  <si>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</si>
  <si>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</si>
  <si>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</si>
  <si>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</si>
  <si>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</si>
  <si>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</si>
  <si>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</si>
  <si>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</si>
  <si>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</si>
  <si>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</si>
  <si>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</si>
  <si>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</si>
  <si>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</si>
  <si>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</si>
  <si>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</si>
  <si>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</si>
  <si>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</si>
  <si>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</si>
  <si>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</si>
  <si>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</si>
  <si>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</si>
  <si>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</si>
  <si>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</si>
  <si>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</si>
  <si>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</si>
  <si>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</si>
  <si>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</si>
  <si>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</si>
  <si>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</si>
  <si>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</si>
  <si>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</si>
  <si>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</si>
  <si>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</si>
  <si>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</si>
  <si>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</si>
  <si>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</si>
  <si>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</si>
  <si>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</si>
  <si>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</si>
  <si>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</si>
  <si>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</si>
  <si>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</si>
  <si>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</si>
  <si>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</si>
  <si>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</si>
  <si>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</si>
  <si>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</si>
  <si>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</si>
  <si>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</si>
  <si>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</si>
  <si>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</si>
  <si>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</si>
  <si>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</si>
  <si>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</si>
  <si>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</si>
  <si>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</si>
  <si>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</si>
  <si>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</si>
  <si>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</si>
  <si>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</si>
  <si>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</si>
  <si>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</si>
  <si>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</si>
  <si>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</si>
  <si>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</si>
  <si>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</si>
  <si>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</si>
  <si>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</si>
  <si>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</si>
  <si>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</si>
  <si>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</si>
  <si>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</si>
  <si>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</si>
  <si>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</si>
  <si>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</si>
  <si>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</si>
  <si>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</si>
  <si>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</si>
  <si>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</si>
  <si>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</si>
  <si>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</si>
  <si>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</si>
  <si>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</si>
  <si>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</si>
  <si>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</si>
  <si>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</si>
  <si>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</si>
  <si>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</si>
  <si>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</si>
  <si>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</si>
  <si>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</si>
  <si>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</si>
  <si>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</si>
  <si>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</si>
  <si>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</si>
  <si>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</si>
  <si>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</si>
  <si>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</si>
  <si>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</si>
  <si>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</si>
  <si>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</si>
  <si>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</si>
  <si>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</si>
  <si>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</si>
  <si>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</si>
  <si>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</si>
  <si>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</si>
  <si>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</si>
  <si>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</si>
  <si>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</si>
  <si>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</si>
  <si>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</si>
  <si>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</si>
  <si>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</si>
  <si>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</si>
  <si>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</si>
  <si>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</si>
  <si>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</si>
  <si>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</si>
  <si>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</si>
  <si>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</si>
  <si>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</si>
  <si>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</si>
  <si>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</si>
  <si>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</si>
  <si>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</si>
  <si>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</si>
  <si>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</si>
  <si>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</si>
  <si>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</si>
  <si>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</si>
  <si>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</si>
  <si>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</si>
  <si>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</si>
  <si>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</si>
  <si>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</si>
  <si>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</si>
  <si>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</si>
  <si>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</si>
  <si>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</si>
  <si>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</si>
  <si>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</si>
  <si>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</si>
  <si>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</si>
  <si>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</si>
  <si>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</si>
  <si>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</si>
  <si>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</si>
  <si>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</si>
  <si>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</si>
  <si>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</si>
  <si>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</si>
  <si>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</si>
  <si>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</si>
  <si>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</si>
  <si>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</si>
  <si>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</si>
  <si>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</si>
  <si>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</si>
  <si>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</si>
  <si>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</si>
  <si>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</si>
  <si>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</si>
  <si>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</si>
  <si>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</si>
  <si>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</si>
  <si>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</si>
  <si>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</si>
  <si>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</si>
  <si>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</si>
  <si>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</si>
  <si>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</si>
  <si>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</si>
  <si>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</si>
  <si>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</si>
  <si>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</si>
  <si>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</si>
  <si>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</si>
  <si>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</si>
  <si>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</si>
  <si>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</si>
  <si>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</si>
  <si>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</si>
  <si>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</si>
  <si>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</si>
  <si>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</si>
  <si>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</si>
  <si>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</si>
  <si>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</si>
  <si>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</si>
  <si>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</si>
  <si>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</si>
  <si>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</si>
  <si>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</si>
  <si>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</si>
  <si>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</si>
  <si>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</si>
  <si>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</si>
  <si>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</si>
  <si>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</si>
  <si>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</si>
  <si>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</si>
  <si>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</si>
  <si>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</si>
  <si>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</si>
  <si>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</si>
  <si>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</si>
  <si>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</si>
  <si>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</si>
  <si>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</si>
  <si>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</si>
  <si>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</si>
  <si>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</si>
  <si>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</si>
  <si>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</si>
  <si>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</si>
  <si>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</si>
  <si>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</si>
  <si>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</si>
  <si>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</si>
  <si>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</si>
  <si>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</si>
  <si>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</si>
  <si>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</si>
  <si>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</si>
  <si>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</si>
  <si>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</si>
  <si>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</si>
  <si>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</si>
  <si>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</si>
  <si>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</si>
  <si>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</si>
  <si>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</si>
  <si>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</si>
  <si>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</si>
  <si>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</si>
  <si>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</si>
  <si>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</si>
  <si>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</si>
  <si>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</si>
  <si>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</si>
  <si>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</si>
  <si>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</si>
  <si>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</si>
  <si>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</si>
  <si>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</si>
  <si>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</si>
  <si>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</si>
  <si>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</si>
  <si>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</si>
  <si>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</si>
  <si>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</si>
  <si>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</si>
  <si>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</si>
  <si>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</si>
  <si>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</si>
  <si>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</si>
  <si>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</si>
  <si>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</si>
  <si>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</si>
  <si>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</si>
  <si>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</si>
  <si>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</si>
  <si>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</si>
  <si>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</si>
  <si>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</si>
  <si>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</si>
  <si>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</si>
  <si>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</si>
  <si>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</si>
  <si>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</si>
  <si>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</si>
  <si>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</si>
  <si>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</si>
  <si>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</si>
  <si>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</si>
  <si>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</si>
  <si>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</si>
  <si>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</si>
  <si>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</si>
  <si>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</si>
  <si>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</si>
  <si>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</si>
  <si>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</si>
  <si>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</si>
  <si>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</si>
  <si>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</si>
  <si>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</si>
  <si>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</si>
  <si>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</si>
  <si>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</si>
  <si>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</si>
  <si>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</si>
  <si>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</si>
  <si>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</si>
  <si>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</si>
  <si>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</si>
  <si>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</si>
  <si>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</si>
  <si>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</si>
  <si>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</si>
  <si>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</si>
  <si>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</si>
  <si>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</si>
  <si>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</si>
  <si>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</si>
  <si>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</si>
  <si>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</si>
  <si>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</si>
  <si>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</si>
  <si>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</si>
  <si>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</si>
  <si>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</si>
  <si>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</si>
  <si>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</si>
  <si>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</si>
  <si>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</si>
  <si>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</si>
  <si>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</si>
  <si>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</si>
  <si>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</si>
  <si>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</si>
  <si>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</si>
  <si>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</si>
  <si>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</si>
  <si>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</si>
  <si>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</si>
  <si>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</si>
  <si>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</si>
  <si>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</si>
  <si>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</si>
  <si>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</si>
  <si>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</si>
  <si>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</si>
  <si>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</si>
  <si>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</si>
  <si>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</si>
  <si>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</si>
  <si>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</si>
  <si>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</si>
  <si>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</si>
  <si>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</si>
  <si>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</si>
  <si>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</si>
  <si>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</si>
  <si>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</si>
  <si>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</si>
  <si>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</si>
  <si>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</si>
  <si>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</si>
  <si>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</si>
  <si>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</si>
  <si>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</si>
  <si>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</si>
  <si>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</si>
  <si>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</si>
  <si>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</si>
  <si>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</si>
  <si>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</si>
  <si>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</si>
  <si>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</si>
  <si>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</si>
  <si>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</si>
  <si>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</si>
  <si>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</si>
  <si>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</si>
  <si>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</si>
  <si>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</si>
  <si>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</si>
  <si>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</si>
  <si>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</si>
  <si>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</si>
  <si>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</si>
  <si>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</si>
  <si>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</si>
  <si>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</si>
  <si>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</si>
  <si>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</si>
  <si>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</si>
  <si>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</si>
  <si>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</si>
  <si>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</si>
  <si>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</si>
  <si>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</si>
  <si>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</si>
  <si>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</si>
  <si>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</si>
  <si>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</si>
  <si>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</si>
  <si>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</si>
  <si>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</si>
  <si>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</si>
  <si>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</si>
  <si>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</si>
  <si>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</si>
  <si>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</si>
  <si>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</si>
  <si>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</si>
  <si>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</si>
  <si>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</si>
  <si>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</si>
  <si>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</si>
  <si>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</si>
  <si>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</si>
  <si>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</si>
  <si>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</si>
  <si>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</si>
  <si>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</si>
  <si>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</si>
  <si>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</si>
  <si>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</si>
  <si>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</si>
  <si>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</si>
  <si>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</si>
  <si>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</si>
  <si>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</si>
  <si>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</si>
  <si>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</si>
  <si>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</si>
  <si>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</si>
  <si>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</si>
  <si>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</si>
  <si>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</si>
  <si>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</si>
  <si>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</si>
  <si>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</si>
  <si>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</si>
  <si>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</si>
  <si>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</si>
  <si>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</si>
  <si>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</si>
  <si>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</si>
  <si>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</si>
  <si>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</si>
  <si>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</si>
  <si>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</si>
  <si>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</si>
  <si>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</si>
  <si>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</si>
  <si>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</si>
  <si>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</si>
  <si>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</si>
  <si>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</si>
  <si>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</si>
  <si>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</si>
  <si>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</si>
  <si>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</si>
  <si>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</si>
  <si>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</si>
  <si>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</si>
  <si>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</si>
  <si>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</si>
  <si>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</si>
  <si>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</si>
  <si>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</si>
  <si>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</si>
  <si>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</si>
  <si>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</si>
  <si>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</si>
  <si>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</si>
  <si>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</si>
  <si>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</si>
  <si>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</si>
  <si>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</si>
  <si>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</si>
  <si>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</si>
  <si>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</si>
  <si>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</si>
  <si>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</si>
  <si>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</si>
  <si>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</si>
  <si>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</si>
  <si>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</si>
  <si>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</si>
  <si>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</si>
  <si>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</si>
  <si>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</si>
  <si>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</si>
  <si>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</si>
  <si>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</si>
  <si>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</si>
  <si>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</si>
  <si>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</si>
  <si>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</si>
  <si>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</si>
  <si>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</si>
  <si>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</si>
  <si>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</si>
  <si>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</si>
  <si>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</si>
  <si>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</si>
  <si>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</si>
  <si>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</si>
  <si>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</si>
  <si>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</si>
  <si>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</si>
  <si>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</si>
  <si>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</si>
  <si>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</si>
  <si>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</si>
  <si>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</si>
  <si>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</si>
  <si>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</si>
  <si>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</si>
  <si>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</si>
  <si>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</si>
  <si>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</si>
  <si>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</si>
  <si>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</si>
  <si>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</si>
  <si>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</si>
  <si>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</si>
  <si>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</si>
  <si>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</si>
  <si>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</si>
  <si>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</si>
  <si>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</si>
  <si>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</si>
  <si>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</si>
  <si>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</si>
  <si>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</si>
  <si>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</si>
  <si>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</si>
  <si>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</si>
  <si>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</si>
  <si>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</si>
  <si>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</si>
  <si>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</si>
  <si>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</si>
  <si>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</si>
  <si>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</si>
  <si>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</si>
  <si>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</si>
  <si>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</si>
  <si>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</si>
  <si>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</si>
  <si>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</si>
  <si>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</si>
  <si>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</si>
  <si>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</si>
  <si>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</si>
  <si>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</si>
  <si>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</si>
  <si>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</si>
  <si>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</si>
  <si>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</si>
  <si>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</si>
  <si>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</si>
  <si>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</si>
  <si>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</si>
  <si>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</si>
  <si>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</si>
  <si>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</si>
  <si>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</si>
  <si>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</si>
  <si>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</si>
  <si>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</si>
  <si>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</si>
  <si>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</si>
  <si>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</si>
  <si>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</si>
  <si>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</si>
  <si>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</si>
  <si>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</si>
  <si>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</si>
  <si>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</si>
  <si>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</si>
  <si>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</si>
  <si>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</si>
  <si>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</si>
  <si>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</si>
  <si>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</si>
  <si>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</si>
  <si>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</si>
  <si>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</si>
  <si>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</si>
  <si>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</si>
  <si>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</si>
  <si>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</si>
  <si>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</si>
  <si>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</si>
  <si>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</si>
  <si>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</si>
  <si>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</si>
  <si>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</si>
  <si>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</si>
  <si>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</si>
  <si>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</si>
  <si>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</si>
  <si>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</si>
  <si>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</si>
  <si>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</si>
  <si>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</si>
  <si>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</si>
  <si>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</si>
  <si>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</si>
  <si>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</si>
  <si>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</si>
  <si>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</si>
  <si>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</si>
  <si>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</si>
  <si>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</si>
  <si>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</si>
  <si>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</si>
  <si>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</si>
  <si>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</si>
  <si>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</si>
  <si>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</si>
  <si>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</si>
  <si>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</si>
  <si>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</si>
  <si>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</si>
  <si>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</si>
  <si>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</si>
  <si>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</si>
  <si>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</si>
  <si>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</si>
  <si>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</si>
  <si>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</si>
  <si>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</si>
  <si>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</si>
  <si>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</si>
  <si>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</si>
  <si>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</si>
  <si>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</si>
  <si>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</si>
  <si>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</si>
  <si>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</si>
  <si>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</si>
  <si>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</si>
  <si>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</si>
  <si>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</si>
  <si>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</si>
  <si>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</si>
  <si>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</si>
  <si>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</si>
  <si>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</si>
  <si>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</si>
  <si>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</si>
  <si>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</si>
  <si>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</si>
  <si>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</si>
  <si>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</si>
  <si>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</si>
  <si>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</si>
  <si>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</si>
  <si>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</si>
  <si>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</si>
  <si>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</si>
  <si>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</si>
  <si>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</si>
  <si>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</si>
  <si>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</si>
  <si>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</si>
  <si>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</si>
  <si>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</si>
  <si>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</si>
  <si>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</si>
  <si>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</si>
  <si>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</si>
  <si>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</si>
  <si>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</si>
  <si>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</si>
  <si>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</si>
  <si>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</si>
  <si>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</si>
  <si>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</si>
  <si>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</si>
  <si>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</si>
  <si>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</si>
  <si>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</si>
  <si>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</si>
  <si>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</si>
  <si>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</si>
  <si>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</si>
  <si>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</si>
  <si>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</si>
  <si>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</si>
  <si>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</si>
  <si>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</si>
  <si>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</si>
  <si>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</si>
  <si>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</si>
  <si>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</si>
  <si>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</si>
  <si>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</si>
  <si>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</si>
  <si>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</si>
  <si>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</si>
  <si>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</si>
  <si>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</si>
  <si>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</si>
  <si>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</si>
  <si>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</si>
  <si>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</si>
  <si>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</si>
  <si>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</si>
  <si>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</si>
  <si>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</si>
  <si>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</si>
  <si>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</si>
  <si>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</si>
  <si>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</si>
  <si>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</si>
  <si>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</si>
  <si>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</si>
  <si>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</si>
  <si>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</si>
  <si>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</si>
  <si>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</si>
  <si>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</si>
  <si>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</si>
  <si>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</si>
  <si>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</si>
  <si>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</si>
  <si>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</si>
  <si>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</si>
  <si>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</si>
  <si>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</si>
  <si>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</si>
  <si>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</si>
  <si>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</si>
  <si>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</si>
  <si>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</si>
  <si>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</si>
  <si>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</si>
  <si>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</si>
  <si>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</si>
  <si>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</si>
  <si>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</si>
  <si>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</si>
  <si>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</si>
  <si>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</si>
  <si>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</si>
  <si>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</si>
  <si>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</si>
  <si>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</si>
  <si>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</si>
  <si>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</si>
  <si>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</si>
  <si>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</si>
  <si>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</si>
  <si>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</si>
  <si>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</si>
  <si>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</si>
  <si>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</si>
  <si>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</si>
  <si>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</si>
  <si>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</si>
  <si>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</si>
  <si>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</si>
  <si>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</si>
  <si>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</si>
  <si>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</si>
  <si>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</si>
  <si>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</si>
  <si>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</si>
  <si>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</si>
  <si>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</si>
  <si>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</si>
  <si>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</si>
  <si>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</si>
  <si>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</si>
  <si>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</si>
  <si>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</si>
  <si>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</si>
  <si>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</si>
  <si>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</si>
  <si>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</si>
  <si>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</si>
  <si>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</si>
  <si>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</si>
  <si>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</si>
  <si>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</si>
  <si>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</si>
  <si>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</si>
  <si>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</si>
  <si>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</si>
  <si>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</si>
  <si>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</si>
  <si>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</si>
  <si>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</si>
  <si>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</si>
  <si>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</si>
  <si>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</si>
  <si>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</si>
  <si>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</si>
  <si>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</si>
  <si>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</si>
  <si>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</si>
  <si>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</si>
  <si>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</si>
  <si>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</si>
  <si>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</si>
  <si>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</si>
  <si>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</si>
  <si>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</si>
  <si>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</si>
  <si>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</si>
  <si>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</si>
  <si>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</si>
  <si>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</si>
  <si>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</si>
  <si>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</si>
  <si>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</si>
  <si>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</si>
  <si>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</si>
  <si>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</si>
  <si>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</si>
  <si>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</si>
  <si>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</si>
  <si>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</si>
  <si>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</si>
  <si>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</si>
  <si>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</si>
  <si>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</si>
  <si>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</si>
  <si>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</si>
  <si>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</si>
  <si>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</si>
  <si>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</si>
  <si>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</si>
  <si>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</si>
  <si>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</si>
  <si>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</si>
  <si>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</si>
  <si>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</si>
  <si>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</si>
  <si>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</si>
  <si>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</si>
  <si>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</si>
  <si>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</si>
  <si>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</si>
  <si>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</si>
  <si>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</si>
  <si>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</si>
  <si>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</si>
  <si>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</si>
  <si>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</si>
  <si>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</si>
  <si>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</si>
  <si>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</si>
  <si>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</si>
  <si>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</si>
  <si>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</si>
  <si>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</si>
  <si>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</si>
  <si>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</si>
  <si>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</si>
  <si>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</si>
  <si>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</si>
  <si>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</si>
  <si>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</si>
  <si>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</si>
  <si>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</si>
  <si>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</si>
  <si>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</si>
  <si>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</si>
  <si>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</si>
  <si>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</si>
  <si>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</si>
  <si>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</si>
  <si>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</si>
  <si>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</si>
  <si>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</si>
  <si>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</si>
  <si>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</si>
  <si>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</si>
  <si>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</si>
  <si>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</si>
  <si>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</si>
  <si>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</si>
  <si>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</si>
  <si>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</si>
  <si>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</si>
  <si>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</si>
  <si>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</si>
  <si>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</si>
  <si>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</si>
  <si>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</si>
  <si>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</si>
  <si>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</si>
  <si>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</si>
  <si>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</si>
  <si>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</si>
  <si>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</si>
  <si>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</si>
  <si>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</si>
  <si>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</si>
  <si>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</si>
  <si>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</si>
  <si>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</si>
  <si>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</si>
  <si>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</si>
  <si>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</si>
  <si>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</si>
  <si>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</si>
  <si>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</si>
  <si>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</si>
  <si>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</si>
  <si>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</si>
  <si>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</si>
  <si>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</si>
  <si>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</si>
  <si>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</si>
  <si>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</si>
  <si>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</si>
  <si>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</si>
  <si>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</si>
  <si>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</si>
  <si>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</si>
  <si>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</si>
  <si>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</si>
  <si>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</si>
  <si>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</si>
  <si>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</si>
  <si>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</si>
  <si>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</si>
  <si>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</si>
  <si>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</si>
  <si>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</si>
  <si>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</si>
  <si>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</si>
  <si>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</si>
  <si>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</si>
  <si>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</si>
  <si>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</si>
  <si>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</si>
  <si>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</si>
  <si>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</si>
  <si>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</si>
  <si>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</si>
  <si>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</si>
  <si>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</si>
  <si>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</si>
  <si>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</si>
  <si>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</si>
  <si>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</si>
  <si>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</si>
  <si>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</si>
  <si>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</si>
  <si>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</si>
  <si>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</si>
  <si>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</si>
  <si>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</si>
  <si>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</si>
  <si>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</si>
  <si>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</si>
  <si>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</si>
  <si>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</si>
  <si>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</si>
  <si>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</si>
  <si>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</si>
  <si>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</si>
  <si>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</si>
  <si>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</si>
  <si>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</si>
  <si>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</si>
  <si>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</si>
  <si>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</si>
  <si>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</si>
  <si>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</si>
  <si>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</si>
  <si>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</si>
  <si>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</si>
  <si>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</si>
  <si>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</si>
  <si>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</si>
  <si>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</si>
  <si>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</si>
  <si>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</si>
  <si>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</si>
  <si>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</si>
  <si>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</si>
  <si>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</si>
  <si>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</si>
  <si>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</si>
  <si>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</si>
  <si>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</si>
  <si>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</si>
  <si>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</si>
  <si>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</si>
  <si>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</si>
  <si>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</si>
  <si>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</si>
  <si>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</si>
  <si>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</si>
  <si>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</si>
  <si>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</si>
  <si>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</si>
  <si>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</si>
  <si>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</si>
  <si>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</si>
  <si>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</si>
  <si>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</si>
  <si>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</si>
  <si>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</si>
  <si>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</si>
  <si>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</si>
  <si>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</si>
  <si>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</si>
  <si>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</si>
  <si>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</si>
  <si>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</si>
  <si>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</si>
  <si>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</si>
  <si>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</si>
  <si>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</si>
  <si>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</si>
  <si>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</si>
  <si>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</si>
  <si>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</si>
  <si>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</si>
  <si>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</si>
  <si>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</si>
  <si>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</si>
  <si>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</si>
  <si>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</si>
  <si>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</si>
  <si>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</si>
  <si>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</si>
  <si>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</si>
  <si>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</si>
  <si>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</si>
  <si>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</si>
  <si>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</si>
  <si>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</si>
  <si>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</si>
  <si>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</si>
  <si>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</si>
  <si>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</si>
  <si>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</si>
  <si>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</si>
  <si>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</si>
  <si>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</si>
  <si>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</si>
  <si>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</si>
  <si>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</si>
  <si>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</si>
  <si>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</si>
  <si>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</si>
  <si>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</si>
  <si>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</si>
  <si>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</si>
  <si>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</si>
  <si>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</si>
  <si>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</si>
  <si>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</si>
  <si>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</si>
  <si>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</si>
  <si>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</si>
  <si>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</si>
  <si>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</si>
  <si>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</si>
  <si>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</si>
  <si>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</si>
  <si>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</si>
  <si>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</si>
  <si>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</si>
  <si>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</si>
  <si>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</si>
  <si>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</si>
  <si>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</si>
  <si>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</si>
  <si>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</si>
  <si>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</si>
  <si>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</si>
  <si>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</si>
  <si>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</si>
  <si>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</si>
  <si>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</si>
  <si>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</si>
  <si>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</si>
  <si>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</si>
  <si>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</si>
  <si>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</si>
  <si>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</si>
  <si>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</si>
  <si>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</si>
  <si>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</si>
  <si>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</si>
  <si>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</si>
  <si>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</si>
  <si>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</si>
  <si>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</si>
  <si>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</si>
  <si>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</si>
  <si>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</si>
  <si>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</si>
  <si>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</si>
  <si>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</si>
  <si>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</si>
  <si>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</si>
  <si>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</si>
  <si>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</si>
  <si>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</si>
  <si>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</si>
  <si>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</si>
  <si>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</si>
  <si>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</si>
  <si>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</si>
  <si>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</si>
  <si>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</si>
  <si>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</si>
  <si>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</si>
  <si>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</si>
  <si>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</si>
  <si>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</si>
  <si>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</si>
  <si>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</si>
  <si>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</si>
  <si>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</si>
  <si>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</si>
  <si>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</si>
  <si>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</si>
  <si>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</si>
  <si>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</si>
  <si>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</si>
  <si>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</si>
  <si>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</si>
  <si>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</si>
  <si>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</si>
  <si>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</si>
  <si>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</si>
  <si>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</si>
  <si>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</si>
  <si>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</si>
  <si>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</si>
  <si>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</si>
  <si>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</si>
  <si>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</si>
  <si>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</si>
  <si>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</si>
  <si>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</si>
  <si>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</si>
  <si>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</si>
  <si>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</si>
  <si>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</si>
  <si>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</si>
  <si>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</si>
  <si>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</si>
  <si>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</si>
  <si>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</si>
  <si>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</si>
  <si>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</si>
  <si>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</si>
  <si>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</si>
  <si>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</si>
  <si>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</si>
  <si>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</si>
  <si>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</si>
  <si>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</si>
  <si>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</si>
  <si>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</si>
  <si>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</si>
  <si>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</si>
  <si>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</si>
  <si>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</si>
  <si>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</si>
  <si>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</si>
  <si>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</si>
  <si>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</si>
  <si>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</si>
  <si>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</si>
  <si>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</si>
  <si>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</si>
  <si>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</si>
  <si>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</si>
  <si>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</si>
  <si>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</si>
  <si>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</si>
  <si>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</si>
  <si>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</si>
  <si>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</si>
  <si>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</si>
  <si>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</si>
  <si>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</si>
  <si>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</si>
  <si>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</si>
  <si>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</si>
  <si>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</si>
  <si>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</si>
  <si>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</si>
  <si>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</si>
  <si>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</si>
  <si>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</si>
  <si>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</si>
  <si>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</si>
  <si>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</si>
  <si>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</si>
  <si>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</si>
  <si>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</si>
  <si>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</si>
  <si>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</si>
  <si>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</si>
  <si>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</si>
  <si>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</si>
  <si>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</si>
  <si>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</si>
  <si>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</si>
  <si>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</si>
  <si>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</si>
  <si>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</si>
  <si>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</si>
  <si>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</si>
  <si>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</si>
  <si>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</si>
  <si>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</si>
  <si>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</si>
  <si>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</si>
  <si>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</si>
  <si>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</si>
  <si>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</si>
  <si>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</si>
  <si>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</si>
  <si>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</si>
  <si>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</si>
  <si>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</si>
  <si>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</si>
  <si>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</si>
  <si>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</si>
  <si>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</si>
  <si>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</si>
  <si>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</si>
  <si>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</si>
  <si>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</si>
  <si>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</si>
  <si>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</si>
  <si>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</si>
  <si>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</si>
  <si>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</si>
  <si>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</si>
  <si>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</si>
  <si>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</si>
  <si>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</si>
  <si>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</si>
  <si>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</si>
  <si>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</si>
  <si>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</si>
  <si>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</si>
  <si>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</si>
  <si>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</si>
  <si>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</si>
  <si>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</si>
  <si>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</si>
  <si>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</si>
  <si>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</si>
  <si>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</si>
  <si>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</si>
  <si>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</si>
  <si>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</si>
  <si>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</si>
  <si>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</si>
  <si>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</si>
  <si>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</si>
  <si>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</si>
  <si>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</si>
  <si>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</si>
  <si>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</si>
  <si>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</si>
  <si>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</si>
  <si>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</si>
  <si>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</si>
  <si>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</si>
  <si>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</si>
  <si>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</si>
  <si>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</si>
  <si>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</si>
  <si>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</si>
  <si>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</si>
  <si>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</si>
  <si>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</si>
  <si>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</si>
  <si>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</si>
  <si>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</si>
  <si>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</si>
  <si>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</si>
  <si>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</si>
  <si>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</si>
  <si>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</si>
  <si>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</si>
  <si>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</si>
  <si>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</si>
  <si>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</si>
  <si>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</si>
  <si>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</si>
  <si>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</si>
  <si>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</si>
  <si>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</si>
  <si>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</si>
  <si>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</si>
  <si>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</si>
  <si>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</si>
  <si>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</si>
  <si>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</si>
  <si>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</si>
  <si>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</si>
  <si>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</si>
  <si>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</si>
  <si>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</si>
  <si>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</si>
  <si>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</si>
  <si>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</si>
  <si>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</si>
  <si>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</si>
  <si>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</si>
  <si>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</si>
  <si>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</si>
  <si>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</si>
  <si>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</si>
  <si>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</si>
  <si>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</si>
  <si>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</si>
  <si>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</si>
  <si>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</si>
  <si>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</si>
  <si>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</si>
  <si>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</si>
  <si>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</si>
  <si>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</si>
  <si>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</si>
  <si>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</si>
  <si>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</si>
  <si>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</si>
  <si>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</si>
  <si>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</si>
  <si>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</si>
  <si>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</si>
  <si>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</si>
  <si>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</si>
  <si>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</si>
  <si>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</si>
  <si>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</si>
  <si>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</si>
  <si>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</si>
  <si>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</si>
  <si>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</si>
  <si>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</si>
  <si>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</si>
  <si>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</si>
  <si>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</si>
  <si>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</si>
  <si>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</si>
  <si>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</si>
  <si>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</si>
  <si>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</si>
  <si>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</si>
  <si>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</si>
  <si>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</si>
  <si>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</si>
  <si>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</si>
  <si>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</si>
  <si>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</si>
  <si>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</si>
  <si>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</si>
  <si>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</si>
  <si>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</si>
  <si>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</si>
  <si>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</si>
  <si>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</si>
  <si>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</si>
  <si>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</si>
  <si>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</si>
  <si>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</si>
  <si>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</si>
  <si>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</si>
  <si>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</si>
  <si>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</si>
  <si>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</si>
  <si>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</si>
  <si>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</si>
  <si>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</si>
  <si>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</si>
  <si>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</si>
  <si>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</si>
  <si>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</si>
  <si>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</si>
  <si>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</si>
  <si>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</si>
  <si>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</si>
  <si>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</si>
  <si>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</si>
  <si>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</si>
  <si>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</si>
  <si>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</si>
  <si>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</si>
  <si>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</si>
  <si>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</si>
  <si>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</si>
  <si>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</si>
  <si>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</si>
  <si>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</si>
  <si>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</si>
  <si>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</si>
  <si>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</si>
  <si>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</si>
  <si>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</si>
  <si>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</si>
  <si>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</si>
  <si>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</si>
  <si>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</si>
  <si>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</si>
  <si>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</si>
  <si>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</si>
  <si>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</si>
  <si>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</si>
  <si>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</si>
  <si>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</si>
  <si>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</si>
  <si>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</si>
  <si>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</si>
  <si>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</si>
  <si>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</si>
  <si>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</si>
  <si>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</si>
  <si>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</si>
  <si>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</si>
  <si>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</si>
  <si>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</si>
  <si>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</si>
  <si>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</si>
  <si>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</si>
  <si>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</si>
  <si>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</si>
  <si>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</si>
  <si>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</si>
  <si>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</si>
  <si>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</si>
  <si>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</si>
  <si>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</si>
  <si>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</si>
  <si>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</si>
  <si>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</si>
  <si>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</si>
  <si>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</si>
  <si>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</si>
  <si>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</si>
  <si>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</si>
  <si>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</si>
  <si>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</si>
  <si>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</si>
  <si>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</si>
  <si>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</si>
  <si>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</si>
  <si>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</si>
  <si>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</si>
  <si>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</si>
  <si>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</si>
  <si>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</si>
  <si>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</si>
  <si>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</si>
  <si>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</si>
  <si>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</si>
  <si>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</si>
  <si>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</si>
  <si>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</si>
  <si>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</si>
  <si>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</si>
  <si>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</si>
  <si>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</si>
  <si>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</si>
  <si>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</si>
  <si>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</si>
  <si>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</si>
  <si>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</si>
  <si>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</si>
  <si>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</si>
  <si>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</si>
  <si>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</si>
  <si>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</si>
  <si>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</si>
  <si>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</si>
  <si>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</si>
  <si>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</si>
  <si>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</si>
  <si>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</si>
  <si>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</si>
  <si>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</si>
  <si>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</si>
  <si>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</si>
  <si>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</si>
  <si>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</si>
  <si>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</si>
  <si>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</si>
  <si>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</si>
  <si>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</si>
  <si>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</si>
  <si>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</si>
  <si>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</si>
  <si>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</si>
  <si>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</si>
  <si>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</si>
  <si>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</si>
  <si>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</si>
  <si>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</si>
  <si>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</si>
  <si>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</si>
  <si>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</si>
  <si>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</si>
  <si>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</si>
  <si>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</si>
  <si>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</si>
  <si>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</si>
  <si>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</si>
  <si>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</si>
  <si>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</si>
  <si>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</si>
  <si>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</si>
  <si>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</si>
  <si>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</si>
  <si>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</si>
  <si>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</si>
  <si>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</si>
  <si>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</si>
  <si>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</si>
  <si>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</si>
  <si>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</si>
  <si>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</si>
  <si>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</si>
  <si>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</si>
  <si>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</si>
  <si>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</si>
  <si>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</si>
  <si>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</si>
  <si>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</si>
  <si>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</si>
  <si>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</si>
  <si>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</si>
  <si>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</si>
  <si>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</si>
  <si>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</si>
  <si>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</si>
  <si>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</si>
  <si>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</si>
  <si>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</si>
  <si>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</si>
  <si>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</si>
  <si>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</si>
  <si>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</si>
  <si>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</si>
  <si>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</si>
  <si>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</si>
  <si>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</si>
  <si>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</si>
  <si>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</si>
  <si>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</si>
  <si>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</si>
  <si>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</si>
  <si>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</si>
  <si>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</si>
  <si>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</si>
  <si>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</si>
  <si>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</si>
  <si>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</si>
  <si>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</si>
  <si>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</si>
  <si>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</si>
  <si>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</si>
  <si>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</si>
  <si>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</si>
  <si>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</si>
  <si>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</si>
  <si>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</si>
  <si>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</si>
  <si>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</si>
  <si>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</si>
  <si>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</si>
  <si>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</si>
  <si>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</si>
  <si>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</si>
  <si>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</si>
  <si>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</si>
  <si>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</si>
  <si>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</si>
  <si>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</si>
  <si>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</si>
  <si>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</si>
  <si>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</si>
  <si>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</si>
  <si>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</si>
  <si>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</si>
  <si>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</si>
  <si>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</si>
  <si>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</si>
  <si>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</si>
  <si>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</si>
  <si>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</si>
  <si>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</si>
  <si>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</si>
  <si>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</si>
  <si>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</si>
  <si>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</si>
  <si>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</si>
  <si>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</si>
  <si>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</si>
  <si>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</si>
  <si>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</si>
  <si>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</si>
  <si>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</si>
  <si>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</si>
  <si>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</si>
  <si>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</si>
  <si>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</si>
  <si>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</si>
  <si>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</si>
  <si>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</si>
  <si>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</si>
  <si>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</si>
  <si>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</si>
  <si>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</si>
  <si>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</si>
  <si>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</si>
  <si>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</si>
  <si>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</si>
  <si>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</si>
  <si>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</si>
  <si>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</si>
  <si>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</si>
  <si>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</si>
  <si>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</si>
  <si>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</si>
  <si>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</si>
  <si>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</si>
  <si>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</si>
  <si>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</si>
  <si>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</si>
  <si>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</si>
  <si>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</si>
  <si>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</si>
  <si>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</si>
  <si>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</si>
  <si>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</si>
  <si>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</si>
  <si>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</si>
  <si>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</si>
  <si>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</si>
  <si>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</si>
  <si>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</si>
  <si>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</si>
  <si>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</si>
  <si>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</si>
  <si>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</si>
  <si>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</si>
  <si>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</si>
  <si>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</si>
  <si>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</si>
  <si>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</si>
  <si>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</si>
  <si>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</si>
  <si>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</si>
  <si>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</si>
  <si>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</si>
  <si>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</si>
  <si>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</si>
  <si>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</si>
  <si>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</si>
  <si>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</si>
  <si>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</si>
  <si>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</si>
  <si>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</si>
  <si>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</si>
  <si>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</si>
  <si>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</si>
  <si>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</si>
  <si>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</si>
  <si>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</si>
  <si>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</si>
  <si>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</si>
  <si>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</si>
  <si>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</si>
  <si>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</si>
  <si>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</si>
  <si>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</si>
  <si>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</si>
  <si>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</si>
  <si>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</si>
  <si>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</si>
  <si>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</si>
  <si>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</si>
  <si>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</si>
  <si>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</si>
  <si>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</si>
  <si>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</si>
  <si>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</si>
  <si>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</si>
  <si>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</si>
  <si>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</si>
  <si>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</si>
  <si>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</si>
  <si>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</si>
  <si>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</si>
  <si>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</si>
  <si>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</si>
  <si>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</si>
  <si>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</si>
  <si>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</si>
  <si>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</si>
  <si>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</si>
  <si>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</si>
  <si>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</si>
  <si>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</si>
  <si>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</si>
  <si>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</si>
  <si>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</si>
  <si>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</si>
  <si>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</si>
  <si>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</si>
  <si>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</si>
  <si>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</si>
  <si>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</si>
  <si>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</si>
  <si>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</si>
  <si>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</si>
  <si>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</si>
  <si>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</si>
  <si>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</si>
  <si>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</si>
  <si>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</si>
  <si>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</si>
  <si>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</si>
  <si>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</si>
  <si>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</si>
  <si>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</si>
  <si>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</si>
  <si>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</si>
  <si>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</si>
  <si>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</si>
  <si>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</si>
  <si>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</si>
  <si>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</si>
  <si>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</si>
  <si>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</si>
  <si>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</si>
  <si>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</si>
  <si>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</si>
  <si>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</si>
  <si>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</si>
  <si>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</si>
  <si>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</si>
  <si>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</si>
  <si>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</si>
  <si>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</si>
  <si>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</si>
  <si>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</si>
  <si>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</si>
  <si>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</si>
  <si>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</si>
  <si>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</si>
  <si>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</si>
  <si>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</si>
  <si>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</si>
  <si>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</si>
  <si>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</si>
  <si>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</si>
  <si>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</si>
  <si>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</si>
  <si>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</si>
  <si>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</si>
  <si>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</si>
  <si>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</si>
  <si>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</si>
  <si>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</si>
  <si>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</si>
  <si>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</si>
  <si>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</si>
  <si>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</si>
  <si>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</si>
  <si>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</si>
  <si>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</si>
  <si>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</si>
  <si>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</si>
  <si>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</si>
  <si>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</si>
  <si>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</si>
  <si>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</si>
  <si>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</si>
  <si>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</si>
  <si>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</si>
  <si>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</si>
  <si>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</si>
  <si>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</si>
  <si>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</si>
  <si>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</si>
  <si>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</si>
  <si>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</si>
  <si>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</si>
  <si>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</si>
  <si>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</si>
  <si>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</si>
  <si>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</si>
  <si>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</si>
  <si>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</si>
  <si>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</si>
  <si>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</si>
  <si>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</si>
  <si>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</si>
  <si>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</si>
  <si>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</si>
  <si>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</si>
  <si>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</si>
  <si>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</si>
  <si>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</si>
  <si>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</si>
  <si>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</si>
  <si>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</si>
  <si>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</si>
  <si>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</si>
  <si>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</si>
  <si>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</si>
  <si>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</si>
  <si>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</si>
  <si>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</si>
  <si>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</si>
  <si>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</si>
  <si>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</si>
  <si>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</si>
  <si>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</si>
  <si>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</si>
  <si>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</si>
  <si>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</si>
  <si>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</si>
  <si>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</si>
  <si>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</si>
  <si>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</si>
  <si>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</si>
  <si>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</si>
  <si>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</si>
  <si>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</si>
  <si>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</si>
  <si>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</si>
  <si>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</si>
  <si>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</si>
  <si>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</si>
  <si>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</si>
  <si>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</si>
  <si>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</si>
  <si>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</si>
  <si>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</si>
  <si>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</si>
  <si>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</si>
  <si>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</si>
  <si>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</si>
  <si>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</si>
  <si>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</si>
  <si>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</si>
  <si>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</si>
  <si>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</si>
  <si>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</si>
  <si>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</si>
  <si>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</si>
  <si>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</si>
  <si>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</si>
  <si>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</si>
  <si>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</si>
  <si>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</si>
  <si>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</si>
  <si>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</si>
  <si>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</si>
  <si>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</si>
  <si>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</si>
  <si>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</si>
  <si>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</si>
  <si>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</si>
  <si>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</si>
  <si>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</si>
  <si>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</si>
  <si>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</si>
  <si>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</si>
  <si>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</si>
  <si>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</si>
  <si>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</si>
  <si>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</si>
  <si>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</si>
  <si>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</si>
  <si>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</si>
  <si>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</si>
  <si>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</si>
  <si>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</si>
  <si>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</si>
  <si>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</si>
  <si>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</si>
  <si>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</si>
  <si>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</si>
  <si>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</si>
  <si>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</si>
  <si>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</si>
  <si>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</si>
  <si>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</si>
  <si>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</si>
  <si>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</si>
  <si>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</si>
  <si>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</si>
  <si>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</si>
  <si>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</si>
  <si>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</si>
  <si>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</si>
  <si>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</si>
  <si>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</si>
  <si>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</si>
  <si>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</si>
  <si>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</si>
  <si>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</si>
  <si>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</si>
  <si>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</si>
  <si>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</si>
  <si>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</si>
  <si>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</si>
  <si>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</si>
  <si>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</si>
  <si>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</si>
  <si>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</si>
  <si>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</si>
  <si>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</si>
  <si>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</si>
  <si>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</si>
  <si>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</si>
  <si>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</si>
  <si>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</si>
  <si>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</si>
  <si>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</si>
  <si>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</si>
  <si>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</si>
  <si>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</si>
  <si>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</si>
  <si>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</si>
  <si>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</si>
  <si>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</si>
  <si>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</si>
  <si>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</si>
  <si>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</si>
  <si>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</si>
  <si>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</si>
  <si>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</si>
  <si>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</si>
  <si>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</si>
  <si>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</si>
  <si>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</si>
  <si>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</si>
  <si>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</si>
  <si>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</si>
  <si>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</si>
  <si>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</si>
  <si>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</si>
  <si>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</si>
  <si>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</si>
  <si>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</si>
  <si>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</si>
  <si>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</si>
  <si>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</si>
  <si>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</si>
  <si>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</si>
  <si>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</si>
  <si>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</si>
  <si>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</si>
  <si>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</si>
  <si>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</si>
  <si>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</si>
  <si>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</si>
  <si>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</si>
  <si>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</si>
  <si>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</si>
  <si>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</si>
  <si>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</si>
  <si>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</si>
  <si>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</si>
  <si>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</si>
  <si>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</si>
  <si>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</si>
  <si>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</si>
  <si>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</si>
  <si>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</si>
  <si>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</si>
  <si>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</si>
  <si>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</si>
  <si>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</si>
  <si>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</si>
  <si>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</si>
  <si>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</si>
  <si>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</si>
  <si>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</si>
  <si>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</si>
  <si>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</si>
  <si>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</si>
  <si>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</si>
  <si>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</si>
  <si>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</si>
  <si>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</si>
  <si>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</si>
  <si>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</si>
  <si>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</si>
  <si>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</si>
  <si>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</si>
  <si>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</si>
  <si>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</si>
  <si>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</si>
  <si>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</si>
  <si>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</si>
  <si>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</si>
  <si>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</si>
  <si>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</si>
  <si>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</si>
  <si>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</si>
  <si>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</si>
  <si>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</si>
  <si>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</si>
  <si>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</si>
  <si>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</si>
  <si>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</si>
  <si>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</si>
  <si>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</si>
  <si>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</si>
  <si>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</si>
  <si>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</si>
  <si>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</si>
  <si>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</si>
  <si>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</si>
  <si>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</si>
  <si>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</si>
  <si>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</si>
  <si>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</si>
  <si>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</si>
  <si>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</si>
  <si>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</si>
  <si>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</si>
  <si>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</si>
  <si>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</si>
  <si>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</si>
  <si>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</si>
  <si>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</si>
  <si>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</si>
  <si>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</si>
  <si>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</si>
  <si>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</si>
  <si>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</si>
  <si>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</si>
  <si>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</si>
  <si>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</si>
  <si>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</si>
  <si>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</si>
  <si>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</si>
  <si>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</si>
  <si>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</si>
  <si>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</si>
  <si>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</si>
  <si>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</si>
  <si>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</si>
  <si>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</si>
  <si>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</si>
  <si>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</si>
  <si>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</si>
  <si>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</si>
  <si>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</si>
  <si>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</si>
  <si>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</si>
  <si>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</si>
  <si>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</si>
  <si>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</si>
  <si>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</si>
  <si>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</si>
  <si>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</si>
  <si>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</si>
  <si>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</si>
  <si>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</si>
  <si>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</si>
  <si>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</si>
  <si>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</si>
  <si>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</si>
  <si>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</si>
  <si>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</si>
  <si>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</si>
  <si>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</si>
  <si>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</si>
  <si>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</si>
  <si>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</si>
  <si>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</si>
  <si>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</si>
  <si>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</si>
  <si>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</si>
  <si>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</si>
  <si>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</si>
  <si>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</si>
  <si>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</si>
  <si>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</si>
  <si>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</si>
  <si>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</si>
  <si>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</si>
  <si>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</si>
  <si>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</si>
  <si>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</si>
  <si>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</si>
  <si>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</si>
  <si>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</si>
  <si>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</si>
  <si>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</si>
  <si>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</si>
  <si>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</si>
  <si>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</si>
  <si>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</si>
  <si>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</si>
  <si>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</si>
  <si>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</si>
  <si>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</si>
  <si>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</si>
  <si>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</si>
  <si>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</si>
  <si>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</si>
  <si>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</si>
  <si>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</si>
  <si>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</si>
  <si>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</si>
  <si>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</si>
  <si>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</si>
  <si>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</si>
  <si>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</si>
  <si>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</si>
  <si>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</si>
  <si>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</si>
  <si>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</si>
  <si>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</si>
  <si>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</si>
  <si>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</si>
  <si>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</si>
  <si>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</si>
  <si>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</si>
  <si>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</si>
  <si>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</si>
  <si>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</si>
  <si>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</si>
  <si>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</si>
  <si>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</si>
  <si>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</si>
  <si>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</si>
  <si>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</si>
  <si>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</si>
  <si>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</si>
  <si>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</si>
  <si>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</si>
  <si>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</si>
  <si>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</si>
  <si>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</si>
  <si>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</si>
  <si>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</si>
  <si>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</si>
  <si>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</si>
  <si>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</si>
  <si>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</si>
  <si>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</si>
  <si>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</si>
  <si>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</si>
  <si>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</si>
  <si>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</si>
  <si>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</si>
  <si>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</si>
  <si>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</si>
  <si>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</si>
  <si>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</si>
  <si>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</si>
  <si>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</si>
  <si>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</si>
  <si>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</si>
  <si>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</si>
  <si>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</si>
  <si>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</si>
  <si>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</si>
  <si>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</si>
  <si>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</si>
  <si>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</si>
  <si>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</si>
  <si>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</si>
  <si>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</si>
  <si>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</si>
  <si>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</si>
  <si>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</si>
  <si>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</si>
  <si>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</si>
  <si>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</si>
  <si>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</si>
  <si>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</si>
  <si>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</si>
  <si>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</si>
  <si>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</si>
  <si>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</si>
  <si>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</si>
  <si>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</si>
  <si>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</si>
  <si>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</si>
  <si>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</si>
  <si>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</si>
  <si>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</si>
  <si>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</si>
  <si>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</si>
  <si>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</si>
  <si>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</si>
  <si>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</si>
  <si>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</si>
  <si>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</si>
  <si>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</si>
  <si>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</si>
  <si>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</si>
  <si>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</si>
  <si>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</si>
  <si>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</si>
  <si>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</si>
  <si>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</si>
  <si>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</si>
  <si>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</si>
  <si>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</si>
  <si>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</si>
  <si>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</si>
  <si>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</si>
  <si>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</si>
  <si>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</si>
  <si>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</si>
  <si>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</si>
  <si>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</si>
  <si>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</si>
  <si>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</si>
  <si>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</si>
  <si>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</si>
  <si>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</si>
  <si>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</si>
  <si>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</si>
  <si>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</si>
  <si>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</si>
  <si>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</si>
  <si>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</si>
  <si>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</si>
  <si>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</si>
  <si>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</si>
  <si>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</si>
  <si>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</si>
  <si>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</si>
  <si>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</si>
  <si>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</si>
  <si>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</si>
  <si>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</si>
  <si>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</si>
  <si>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</si>
  <si>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</si>
  <si>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</si>
  <si>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</si>
  <si>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</si>
  <si>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</si>
  <si>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</si>
  <si>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</si>
  <si>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</si>
  <si>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</si>
  <si>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</si>
  <si>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</si>
  <si>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</si>
  <si>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</si>
  <si>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</si>
  <si>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</si>
  <si>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</si>
  <si>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</si>
  <si>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</si>
  <si>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</si>
  <si>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</si>
  <si>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</si>
  <si>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</si>
  <si>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</si>
  <si>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</si>
  <si>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</si>
  <si>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</si>
  <si>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</si>
  <si>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</si>
  <si>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</si>
  <si>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</si>
  <si>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</si>
  <si>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</si>
  <si>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</si>
  <si>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</si>
  <si>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</si>
  <si>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</si>
  <si>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</si>
  <si>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</si>
  <si>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</si>
  <si>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</si>
  <si>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</si>
  <si>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</si>
  <si>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</si>
  <si>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</si>
  <si>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</si>
  <si>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</si>
  <si>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</si>
  <si>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</si>
  <si>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</si>
  <si>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</si>
  <si>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</si>
  <si>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</si>
  <si>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</si>
  <si>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</si>
  <si>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</si>
  <si>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</si>
  <si>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</si>
  <si>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</si>
  <si>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</si>
  <si>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</si>
  <si>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</si>
  <si>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</si>
  <si>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</si>
  <si>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</si>
  <si>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</si>
  <si>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</si>
  <si>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</si>
  <si>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</si>
  <si>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</si>
  <si>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</si>
  <si>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</si>
  <si>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</si>
  <si>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</si>
  <si>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</si>
  <si>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</si>
  <si>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</si>
  <si>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</si>
  <si>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</si>
  <si>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</si>
  <si>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</si>
  <si>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</si>
  <si>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</si>
  <si>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</si>
  <si>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</si>
  <si>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</si>
  <si>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</si>
  <si>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</si>
  <si>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</si>
  <si>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</si>
  <si>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</si>
  <si>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</si>
  <si>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</si>
  <si>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</si>
  <si>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</si>
  <si>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</si>
  <si>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</si>
  <si>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</si>
  <si>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</si>
  <si>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</si>
  <si>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</si>
  <si>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</si>
  <si>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</si>
  <si>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</si>
  <si>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</si>
  <si>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</si>
  <si>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</si>
  <si>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</si>
  <si>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</si>
  <si>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</si>
  <si>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</si>
  <si>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</si>
  <si>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</si>
  <si>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</si>
  <si>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</si>
  <si>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</si>
  <si>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</si>
  <si>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</si>
  <si>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</si>
  <si>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</si>
  <si>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</si>
  <si>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</si>
  <si>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</si>
  <si>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</si>
  <si>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</si>
  <si>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</si>
  <si>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</si>
  <si>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</si>
  <si>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</si>
  <si>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</si>
  <si>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</si>
  <si>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</si>
  <si>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</si>
  <si>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</si>
  <si>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</si>
  <si>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</si>
  <si>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</si>
  <si>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</si>
  <si>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</si>
  <si>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</si>
  <si>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</si>
  <si>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</si>
  <si>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</si>
  <si>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</si>
  <si>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</si>
  <si>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</si>
  <si>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</si>
  <si>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</si>
  <si>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</si>
  <si>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</si>
  <si>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</si>
  <si>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</si>
  <si>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</si>
  <si>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</si>
  <si>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</si>
  <si>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</si>
  <si>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</si>
  <si>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</si>
  <si>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</si>
  <si>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</si>
  <si>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</si>
  <si>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</si>
  <si>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</si>
  <si>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</si>
  <si>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</si>
  <si>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</si>
  <si>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</si>
  <si>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</si>
  <si>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</si>
  <si>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</si>
  <si>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</si>
  <si>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</si>
  <si>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</si>
  <si>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</si>
  <si>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</si>
  <si>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</si>
  <si>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</si>
  <si>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</si>
  <si>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</si>
  <si>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</si>
  <si>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</si>
  <si>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</si>
  <si>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</si>
  <si>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</si>
  <si>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</si>
  <si>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</si>
  <si>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</si>
  <si>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</si>
  <si>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</si>
  <si>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</si>
  <si>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</si>
  <si>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</si>
  <si>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</si>
  <si>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</si>
  <si>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</si>
  <si>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</si>
  <si>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</si>
  <si>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</si>
  <si>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</si>
  <si>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</si>
  <si>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</si>
  <si>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</si>
  <si>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</si>
  <si>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</si>
  <si>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</si>
  <si>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</si>
  <si>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</si>
  <si>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</si>
  <si>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</si>
  <si>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</si>
  <si>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</si>
  <si>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</si>
  <si>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</si>
  <si>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</si>
  <si>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</si>
  <si>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</si>
  <si>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</si>
  <si>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</si>
  <si>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</si>
  <si>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</si>
  <si>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</si>
  <si>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</si>
  <si>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</si>
  <si>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</si>
  <si>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</si>
  <si>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</si>
  <si>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</si>
  <si>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</si>
  <si>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</si>
  <si>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</si>
  <si>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</si>
  <si>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</si>
  <si>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</si>
  <si>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</si>
  <si>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</si>
  <si>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</si>
  <si>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</si>
  <si>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</si>
  <si>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</si>
  <si>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</si>
  <si>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</si>
  <si>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</si>
  <si>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</si>
  <si>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</si>
  <si>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</si>
  <si>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</si>
  <si>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</si>
  <si>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</si>
  <si>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</si>
  <si>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</si>
  <si>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</si>
  <si>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</si>
  <si>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</si>
  <si>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</si>
  <si>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</si>
  <si>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</si>
  <si>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</si>
  <si>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</si>
  <si>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</si>
  <si>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</si>
  <si>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</si>
  <si>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</si>
  <si>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</si>
  <si>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</si>
  <si>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</si>
  <si>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</si>
  <si>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</si>
  <si>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</si>
  <si>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</si>
  <si>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</si>
  <si>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</si>
  <si>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</si>
  <si>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</si>
  <si>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</si>
  <si>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</si>
  <si>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</si>
  <si>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</si>
  <si>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</si>
  <si>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</si>
  <si>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</si>
  <si>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</si>
  <si>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</si>
  <si>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</si>
  <si>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</si>
  <si>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</si>
  <si>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</si>
  <si>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</si>
  <si>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</si>
  <si>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</si>
  <si>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</si>
  <si>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</si>
  <si>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</si>
  <si>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</si>
  <si>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</si>
  <si>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</si>
  <si>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</si>
  <si>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</si>
  <si>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</si>
  <si>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</si>
  <si>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</si>
  <si>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</si>
  <si>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</si>
  <si>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</si>
  <si>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</si>
  <si>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</si>
  <si>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</si>
  <si>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</si>
  <si>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</si>
  <si>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</si>
  <si>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</si>
  <si>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</si>
  <si>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</si>
  <si>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</si>
  <si>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</si>
  <si>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</si>
  <si>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</si>
  <si>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</si>
  <si>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</si>
  <si>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</si>
  <si>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</si>
  <si>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</si>
  <si>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</si>
  <si>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</si>
  <si>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</si>
  <si>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</si>
  <si>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</si>
  <si>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</si>
  <si>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</si>
  <si>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</si>
  <si>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</si>
  <si>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</si>
  <si>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</si>
  <si>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</si>
  <si>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</si>
  <si>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</si>
  <si>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</si>
  <si>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</si>
  <si>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</si>
  <si>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</si>
  <si>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</si>
  <si>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</si>
  <si>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</si>
  <si>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</si>
  <si>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</si>
  <si>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</si>
  <si>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</si>
  <si>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</si>
  <si>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</si>
  <si>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</si>
  <si>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</si>
  <si>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</si>
  <si>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</si>
  <si>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</si>
  <si>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</si>
  <si>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</si>
  <si>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</si>
  <si>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</si>
  <si>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</si>
  <si>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</si>
  <si>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</si>
  <si>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</si>
  <si>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</si>
  <si>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</si>
  <si>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</si>
  <si>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</si>
  <si>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</si>
  <si>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</si>
  <si>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</si>
  <si>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</si>
  <si>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</si>
  <si>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</si>
  <si>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</si>
  <si>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</si>
  <si>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</si>
  <si>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</si>
  <si>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</si>
  <si>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</si>
  <si>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</si>
  <si>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</si>
  <si>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</si>
  <si>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</si>
  <si>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</si>
  <si>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</si>
  <si>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</si>
  <si>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</si>
  <si>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</si>
  <si>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</si>
  <si>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</si>
  <si>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</si>
  <si>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</si>
  <si>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</si>
  <si>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</si>
  <si>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</si>
  <si>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</si>
  <si>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</si>
  <si>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</si>
  <si>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</si>
  <si>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</si>
  <si>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</si>
  <si>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</si>
  <si>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</si>
  <si>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</si>
  <si>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</si>
  <si>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</si>
  <si>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</si>
  <si>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</si>
  <si>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</si>
  <si>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</si>
  <si>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</si>
  <si>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</si>
  <si>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</si>
  <si>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</si>
  <si>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</si>
  <si>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</si>
  <si>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</si>
  <si>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</si>
  <si>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</si>
  <si>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</si>
  <si>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</si>
  <si>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</si>
  <si>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</si>
  <si>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</si>
  <si>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</si>
  <si>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</si>
  <si>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</si>
  <si>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</si>
  <si>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</si>
  <si>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</si>
  <si>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</si>
  <si>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</si>
  <si>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</si>
  <si>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</si>
  <si>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</si>
  <si>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</si>
  <si>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</si>
  <si>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</si>
  <si>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</si>
  <si>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</si>
  <si>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</si>
  <si>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</si>
  <si>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</si>
  <si>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</si>
  <si>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</si>
  <si>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</si>
  <si>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</si>
  <si>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</si>
  <si>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</si>
  <si>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</si>
  <si>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</si>
  <si>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</si>
  <si>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</si>
  <si>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</si>
  <si>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</si>
  <si>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</si>
  <si>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</si>
  <si>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</si>
  <si>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</si>
  <si>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</si>
  <si>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</si>
  <si>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</si>
  <si>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</si>
  <si>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</si>
  <si>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</si>
  <si>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</si>
  <si>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</si>
  <si>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</si>
  <si>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</si>
  <si>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</si>
  <si>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</si>
  <si>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</si>
  <si>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</si>
  <si>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</si>
  <si>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</si>
  <si>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</si>
  <si>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</si>
  <si>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</si>
  <si>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</si>
  <si>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</si>
  <si>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</si>
  <si>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</si>
  <si>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</si>
  <si>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</si>
  <si>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</si>
  <si>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</si>
  <si>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</si>
  <si>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</si>
  <si>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</si>
  <si>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</si>
  <si>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</si>
  <si>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</si>
  <si>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</si>
  <si>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</si>
  <si>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</si>
  <si>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</si>
  <si>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</si>
  <si>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</si>
  <si>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</si>
  <si>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</si>
  <si>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</si>
  <si>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</si>
  <si>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</si>
  <si>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</si>
  <si>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</si>
  <si>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</si>
  <si>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</si>
  <si>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</si>
  <si>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</si>
  <si>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</si>
  <si>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</si>
  <si>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</si>
  <si>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</si>
  <si>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</si>
  <si>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</si>
  <si>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</si>
  <si>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</si>
  <si>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</si>
  <si>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</si>
  <si>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</si>
  <si>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</si>
  <si>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</si>
  <si>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</si>
  <si>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</si>
  <si>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</si>
  <si>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</si>
  <si>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</si>
  <si>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</si>
  <si>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</si>
  <si>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</si>
  <si>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</si>
  <si>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</si>
  <si>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</si>
  <si>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</si>
  <si>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</si>
  <si>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</si>
  <si>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</si>
  <si>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</si>
  <si>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</si>
  <si>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</si>
  <si>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</si>
  <si>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</si>
  <si>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</si>
  <si>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</si>
  <si>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</si>
  <si>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</si>
  <si>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</si>
  <si>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</si>
  <si>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</si>
  <si>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</si>
  <si>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</si>
  <si>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</si>
  <si>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</si>
  <si>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</si>
  <si>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</si>
  <si>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</si>
  <si>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</si>
  <si>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</si>
  <si>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</si>
  <si>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</si>
  <si>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</si>
  <si>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</si>
  <si>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</si>
  <si>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</si>
  <si>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</si>
  <si>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</si>
  <si>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</si>
  <si>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</si>
  <si>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</si>
  <si>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</si>
  <si>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</si>
  <si>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</si>
  <si>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</si>
  <si>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</si>
  <si>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</si>
  <si>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</si>
  <si>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</si>
  <si>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</si>
  <si>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</si>
  <si>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</si>
  <si>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</si>
  <si>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</si>
  <si>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</si>
  <si>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</si>
  <si>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</si>
  <si>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</si>
  <si>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</si>
  <si>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</si>
  <si>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</si>
  <si>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</si>
  <si>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</si>
  <si>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</si>
  <si>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</si>
  <si>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</si>
  <si>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</si>
  <si>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</si>
  <si>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</si>
  <si>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</si>
  <si>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</si>
  <si>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</si>
  <si>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</si>
  <si>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</si>
  <si>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</si>
  <si>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</si>
  <si>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</si>
  <si>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</si>
  <si>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</si>
  <si>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</si>
  <si>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</si>
  <si>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</si>
  <si>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</si>
  <si>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</si>
  <si>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</si>
  <si>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</si>
  <si>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</si>
  <si>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</si>
  <si>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</si>
  <si>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</si>
  <si>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</si>
  <si>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</si>
  <si>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</si>
  <si>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</si>
  <si>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</si>
  <si>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</si>
  <si>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</si>
  <si>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</si>
  <si>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</si>
  <si>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</si>
  <si>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</si>
  <si>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</si>
  <si>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</si>
  <si>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</si>
  <si>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</si>
  <si>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</si>
  <si>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</si>
  <si>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</si>
  <si>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</si>
  <si>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</si>
  <si>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</si>
  <si>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</si>
  <si>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</si>
  <si>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</si>
  <si>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</si>
  <si>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</si>
  <si>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</si>
  <si>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</si>
  <si>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</si>
  <si>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</si>
  <si>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</si>
  <si>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</si>
  <si>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</si>
  <si>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</si>
  <si>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</si>
  <si>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</si>
  <si>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</si>
  <si>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</si>
  <si>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</si>
  <si>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</si>
  <si>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</si>
  <si>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</si>
  <si>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</si>
  <si>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</si>
  <si>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</si>
  <si>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</si>
  <si>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</si>
  <si>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</si>
  <si>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</si>
  <si>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</si>
  <si>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</si>
  <si>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</si>
  <si>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</si>
  <si>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</si>
  <si>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</si>
  <si>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</si>
  <si>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</si>
  <si>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</si>
  <si>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</si>
  <si>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</si>
  <si>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</si>
  <si>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</si>
  <si>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</si>
  <si>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</si>
  <si>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</si>
  <si>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</si>
  <si>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</si>
  <si>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</si>
  <si>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</si>
  <si>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</si>
  <si>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</si>
  <si>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</si>
  <si>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</si>
  <si>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</si>
  <si>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</si>
  <si>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</si>
  <si>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</si>
  <si>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</si>
  <si>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</si>
  <si>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</si>
  <si>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</si>
  <si>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</si>
  <si>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</si>
  <si>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</si>
  <si>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</si>
  <si>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</si>
  <si>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</si>
  <si>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</si>
  <si>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</si>
  <si>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</si>
  <si>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</si>
  <si>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</si>
  <si>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</si>
  <si>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</si>
  <si>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</si>
  <si>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</si>
  <si>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</si>
  <si>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</si>
  <si>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</si>
  <si>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</si>
  <si>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</si>
  <si>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</si>
  <si>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</si>
  <si>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</si>
  <si>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</si>
  <si>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</si>
  <si>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</si>
  <si>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</si>
  <si>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</si>
  <si>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</si>
  <si>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</si>
  <si>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</si>
  <si>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</si>
  <si>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</si>
  <si>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</si>
  <si>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</si>
  <si>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</si>
  <si>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</si>
  <si>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</si>
  <si>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</si>
  <si>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</si>
  <si>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</si>
  <si>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</si>
  <si>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</si>
  <si>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</si>
  <si>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</si>
  <si>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</si>
  <si>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</si>
  <si>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</si>
  <si>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</si>
  <si>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</si>
  <si>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</si>
  <si>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</si>
  <si>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</si>
  <si>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</si>
  <si>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</si>
  <si>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</si>
  <si>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</si>
  <si>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</si>
  <si>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</si>
  <si>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</si>
  <si>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</si>
  <si>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</si>
  <si>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</si>
  <si>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</si>
  <si>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</si>
  <si>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</si>
  <si>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</si>
  <si>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</si>
  <si>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</si>
  <si>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</si>
  <si>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</si>
  <si>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</si>
  <si>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</si>
  <si>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</si>
  <si>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</si>
  <si>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</si>
  <si>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</si>
  <si>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</si>
  <si>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</si>
  <si>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</si>
  <si>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</si>
  <si>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</si>
  <si>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</si>
  <si>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</si>
  <si>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</si>
  <si>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</si>
  <si>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</si>
  <si>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</si>
  <si>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</si>
  <si>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</si>
  <si>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</si>
  <si>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</si>
  <si>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</si>
  <si>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</si>
  <si>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</si>
  <si>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</si>
  <si>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</si>
  <si>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</si>
  <si>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</si>
  <si>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</si>
  <si>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</si>
  <si>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</si>
  <si>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</si>
  <si>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</si>
  <si>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</si>
  <si>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</si>
  <si>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</si>
  <si>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</si>
  <si>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</si>
  <si>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</si>
  <si>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</si>
  <si>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</si>
  <si>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</si>
  <si>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</si>
  <si>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</si>
  <si>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</si>
  <si>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</si>
  <si>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</si>
  <si>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</si>
  <si>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</si>
  <si>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</si>
  <si>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</si>
  <si>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</si>
  <si>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</si>
  <si>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</si>
  <si>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</si>
  <si>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</si>
  <si>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</si>
  <si>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</si>
  <si>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</si>
  <si>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</si>
  <si>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</si>
  <si>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</si>
  <si>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</si>
  <si>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</si>
  <si>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</si>
  <si>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</si>
  <si>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</si>
  <si>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</si>
  <si>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</si>
  <si>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</si>
  <si>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</si>
  <si>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</si>
  <si>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</si>
  <si>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</si>
  <si>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</si>
  <si>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</si>
  <si>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</si>
  <si>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</si>
  <si>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</si>
  <si>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</si>
  <si>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</si>
  <si>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</si>
  <si>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</si>
  <si>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</si>
  <si>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</si>
  <si>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</si>
  <si>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</si>
  <si>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</si>
  <si>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</si>
  <si>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</si>
  <si>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</si>
  <si>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</si>
  <si>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</si>
  <si>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</si>
  <si>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</si>
  <si>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</si>
  <si>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</si>
  <si>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</si>
  <si>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</si>
  <si>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</si>
  <si>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</si>
  <si>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</si>
  <si>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</si>
  <si>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</si>
  <si>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</si>
  <si>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</si>
  <si>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</si>
  <si>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</si>
  <si>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</si>
  <si>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</si>
  <si>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</si>
  <si>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</si>
  <si>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</si>
  <si>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</si>
  <si>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</si>
  <si>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</si>
  <si>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</si>
  <si>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</si>
  <si>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</si>
  <si>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</si>
  <si>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</si>
  <si>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</si>
  <si>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</si>
  <si>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</si>
  <si>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</si>
  <si>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</si>
  <si>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</si>
  <si>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</si>
  <si>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</si>
  <si>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</si>
  <si>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</si>
  <si>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</si>
  <si>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</si>
  <si>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</si>
  <si>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</si>
  <si>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</si>
  <si>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</si>
  <si>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</si>
  <si>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</si>
  <si>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</si>
  <si>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</si>
  <si>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</si>
  <si>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</si>
  <si>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</si>
  <si>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</si>
  <si>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</si>
  <si>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</si>
  <si>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</si>
  <si>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</si>
  <si>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</si>
  <si>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</si>
  <si>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</si>
  <si>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</si>
  <si>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</si>
  <si>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</si>
  <si>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</si>
  <si>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</si>
  <si>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</si>
  <si>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</si>
  <si>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</si>
  <si>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</si>
  <si>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</si>
  <si>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</si>
  <si>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</si>
  <si>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</si>
  <si>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</si>
  <si>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</si>
  <si>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</si>
  <si>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</si>
  <si>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</si>
  <si>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</si>
  <si>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</si>
  <si>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</si>
  <si>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</si>
  <si>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</si>
  <si>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</si>
  <si>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</si>
  <si>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</si>
  <si>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</si>
  <si>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</si>
  <si>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</si>
  <si>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</si>
  <si>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</si>
  <si>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</si>
  <si>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</si>
  <si>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</si>
  <si>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</si>
  <si>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</si>
  <si>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</si>
  <si>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</si>
  <si>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</si>
  <si>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</si>
  <si>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</si>
  <si>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</si>
  <si>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</si>
  <si>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</si>
  <si>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</si>
  <si>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</si>
  <si>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</si>
  <si>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</si>
  <si>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</si>
  <si>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</si>
  <si>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</si>
  <si>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</si>
  <si>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</si>
  <si>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</si>
  <si>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</si>
  <si>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</si>
  <si>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</si>
  <si>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</si>
  <si>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</si>
  <si>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</si>
  <si>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</si>
  <si>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</si>
  <si>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</si>
  <si>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</si>
  <si>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</si>
  <si>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</si>
  <si>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</si>
  <si>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</si>
  <si>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 xml:space="preserve">team moved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</si>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</sst>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9" sqref="D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303.39870439814695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2.6806249996297993E-2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R1</v>
      </c>
      <c r="C4" s="133">
        <v>2</v>
      </c>
      <c r="D4" s="133" t="s">
        <v>9345</v>
      </c>
      <c r="E4" s="134"/>
      <c r="F4" s="135"/>
      <c r="G4" s="136">
        <f ca="1">IFERROR(NOW()-F4,"")</f>
        <v>45966.347130324073</v>
      </c>
      <c r="H4" s="135">
        <v>45966.338078703702</v>
      </c>
      <c r="I4" s="133" t="str">
        <f>IFERROR(VLOOKUP(D4,DB!A:F,6,0),"")</f>
        <v>SCECO</v>
      </c>
      <c r="J4" s="133" t="str">
        <f>IFERROR(VLOOKUP(D4,DB!A:G,7,0),"")</f>
        <v>Vandalized</v>
      </c>
      <c r="K4" s="137" t="s">
        <v>39025</v>
      </c>
      <c r="L4" s="138" t="str">
        <f>IFERROR(VLOOKUP(D4,DB!A:I,9,0),"")</f>
        <v>Latis</v>
      </c>
    </row>
    <row r="5" spans="1:15" ht="15" customHeight="1">
      <c r="A5" s="132"/>
      <c r="B5" s="133" t="str">
        <f>IFERROR(VLOOKUP(D5,DB!A:K,11,0),"")</f>
        <v/>
      </c>
      <c r="C5" s="133"/>
      <c r="D5" s="133"/>
      <c r="E5" s="134"/>
      <c r="F5" s="135"/>
      <c r="G5" s="136">
        <f ca="1">IFERROR(NOW()-F5,"")</f>
        <v>45966.347130324073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45966.347130324073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45966.347130324073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45966.347130324073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45966.347130324073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45966.347130324073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45966.347130324073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45966.347130324073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45966.347130324073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45966.347130324073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45966.347130324073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45966.347130324073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45966.347130324073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45966.347130324073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45966.347130324073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45966.347130324073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45966.347130324073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45966.347130324073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45966.347130324073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45966.347130324073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45966.347130324073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45966.347130324073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45966.347130324073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45966.347130324073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45966.347130324073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45966.347130324073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45966.347130324073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45966.347130324073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45966.347130324073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45966.347130324073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45966.347130324073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45966.347130324073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45966.347130324073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45966.347130324073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45966.347130324073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45966.347130324073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45966.347130324073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45966.347130324073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45966.347130324073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45966.347130324073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45966.347130324073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45966.347130324073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45966.347130324073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45966.347130324073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45966.347130324073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45966.347130324073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45966.347130324073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45966.347130324073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45966.347130324073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45966.347130324073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45966.347130324073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45966.347130324073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45966.347130324073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45966.347130324073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45966.347130324073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45966.347130324073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45966.347130324073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45966.347130324073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45966.347130324073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45966.347130324073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45966.347130324073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45966.347130324073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45966.347130324073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45966.347130324073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45966.347130324073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45966.347130324073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45966.347130324073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45966.347130324073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45966.347130324073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45966.347130324073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45966.347130324073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45966.347130324073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45966.347130324073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45966.347130324073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45966.347130324073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45966.347130324073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45966.347130324073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45966.347130324073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45966.347130324073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45966.347130324073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45966.347130324073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45966.347130324073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45966.347130324073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45966.347130324073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45966.347130324073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45966.347130324073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45966.347130324073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45966.347130324073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45966.347130324073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45966.347130324073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45966.347130324073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45966.347130324073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A07C0B1-99EA-4A87-86F3-C22931812CF4}"/>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141.34729236111161</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39108</v>
      </c>
      <c r="B4" s="18" t="str">
        <f>IFERROR(VLOOKUP(D4,DB!A:K,11,0),"")</f>
        <v>R2</v>
      </c>
      <c r="C4" s="18">
        <v>1</v>
      </c>
      <c r="D4" s="18" t="s">
        <v>27532</v>
      </c>
      <c r="E4" s="113" t="s">
        <v>39103</v>
      </c>
      <c r="F4" s="114">
        <v>45958.742083333331</v>
      </c>
      <c r="G4" s="115">
        <f ca="1">IFERROR(NOW()-F4,"-")</f>
        <v>7.6050469907422666</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1</v>
      </c>
      <c r="D5" s="18" t="s">
        <v>11065</v>
      </c>
      <c r="E5" s="113" t="s">
        <v>39111</v>
      </c>
      <c r="F5" s="114">
        <v>45966.2659375</v>
      </c>
      <c r="G5" s="115">
        <f ca="1">IFERROR(NOW()-F5,"-")</f>
        <v>8.1192824072786607E-2</v>
      </c>
      <c r="H5" s="114">
        <v>45966.186076388891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3</v>
      </c>
      <c r="D6" s="18" t="s">
        <v>26182</v>
      </c>
      <c r="E6" s="113" t="s">
        <v>39111</v>
      </c>
      <c r="F6" s="114">
        <v>45966.302268518521</v>
      </c>
      <c r="G6" s="115">
        <f ca="1">IFERROR(NOW()-F6,"-")</f>
        <v>4.48618055525003E-2</v>
      </c>
      <c r="H6" s="114">
        <v>45966.284212962964</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45966.347130324073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45966.347130324073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45966.347130324073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45966.347130324073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45966.347130324073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45966.347130324073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45966.347130324073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45966.347130324073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45966.347130324073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45966.347130324073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45966.347130324073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45966.347130324073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45966.347130324073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45966.347130324073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45966.347130324073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45966.347130324073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45966.347130324073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45966.347130324073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45966.347130324073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45966.347130324073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45966.347130324073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45966.347130324073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45966.347130324073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45966.347130324073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45966.347130324073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45966.347130324073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45966.347130324073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45966.347130324073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45966.347130324073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45966.347130324073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45966.347130324073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45966.347130324073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45966.347130324073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45966.347130324073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45966.347130324073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45966.347130324073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45966.347130324073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45966.347130324073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45966.347130324073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45966.347130324073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45966.347130324073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45966.347130324073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45966.347130324073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45966.347130324073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45966.347130324073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45966.347130324073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45966.347130324073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45966.347130324073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45966.347130324073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45966.347130324073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45966.347130324073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45966.347130324073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45966.347130324073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45966.347130324073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45966.347130324073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45966.347130324073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45966.347130324073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45966.347130324073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45966.347130324073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45966.347130324073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45966.347130324073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45966.347130324073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45966.347130324073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45966.347130324073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45966.347130324073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45966.347130324073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45966.347130324073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45966.347130324073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45966.347130324073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45966.347130324073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45966.347130324073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45966.347130324073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45966.347130324073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45966.347130324073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45966.347130324073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45966.347130324073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45966.347130324073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45966.347130324073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45966.347130324073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45966.347130324073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45966.347130324073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45966.347130324073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45966.347130324073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45966.347130324073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45966.347130324073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45966.347130324073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45966.347130324073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45966.347130324073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45966.347130324073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45966.347130324073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45966.347130324073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45966.347130324073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45966.347130324073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45966.347130324073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45966.347130324073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45966.347130324073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45966.347130324073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45966.347130324073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45966.347130324073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45966.347130324073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45966.347130324073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45966.347130324073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45966.347130324073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45966.347130324073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45966.347130324073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45966.347130324073</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45966.347130324073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45966.347130324073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45966.347130324073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45966.347130324073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45966.347130324073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45966.347130324073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45966.347130324073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45966.347130324073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45966.347130324073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45966.347130324073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45966.347130324073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45966.347130324073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45966.347130324073</v>
      </c>
      <c r="H14" s="22" t="s">
        <v>39115</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45966.347130324073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45966.347130324073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45966.347130324073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45966.347130324073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45966.347130324073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45966.347130324073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45966.347130324073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45966.347130324073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45966.347130324073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45966.347130324073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45966.347130324073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45966.347130324073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45966.347130324073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45966.347130324073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45966.347130324073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45966.347130324073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45966.347130324073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45966.347130324073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45966.347130324073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45966.347130324073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45966.347130324073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45966.347130324073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45966.347130324073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45966.347130324073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45966.347130324073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45966.347130324073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45966.347130324073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45966.347130324073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45966.347130324073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45966.347130324073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45966.347130324073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45966.347130324073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45966.347130324073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45966.347130324073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45966.347130324073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45966.347130324073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45966.347130324073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45966.347130324073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45966.347130324073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45966.347130324073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45966.347130324073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45966.347130324073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45966.347130324073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45966.347130324073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45966.347130324073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45966.347130324073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45966.347130324073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45966.347130324073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45966.347130324073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45966.347130324073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45966.347130324073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45966.347130324073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45966.347130324073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45966.347130324073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45966.347130324073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45966.347130324073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45966.347130324073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45966.347130324073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45966.347130324073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45966.347130324073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45966.347130324073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45966.347130324073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45966.347130324073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45966.347130324073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45966.347130324073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45966.347130324073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45966.347130324073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45966.347130324073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45966.347130324073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45966.347130324073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45966.347130324073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45966.347130324073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45966.347130324073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45966.347130324073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45966.347130324073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45966.347130324073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45966.347130324073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45966.347130324073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45966.347130324073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45966.347130324073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45966.347130324073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45966.347130324073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45966.347130324073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45966.347130324073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45966.347130324073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45966.347130324073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45966.347130324073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45966.347130324073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45966.347130324073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45966.347130324073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45966.347130324073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45966.347130324073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45966.347130324073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45966.347130324073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45966.347130324073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45966.347130324073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45966.347130324073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45966.347130324073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45966.347130324073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45966.347130324073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45966.347130324073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45966.347130324073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45966.347130324073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45966.347130324073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45966.347130324073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45966.347130324073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45966.347130324073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45966.347130324073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45966.347130324073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45966.347130324073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45966.347130324073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45966.347130324073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45966.347130324073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45966.347130324073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45966.347130324073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45966.347130324073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45966.347130324073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45966.347130324073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45966.347130324073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45966.347130324073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45966.347130324073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45966.347130324073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45966.347130324073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45966.347130324073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45966.347130324073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45966.347130324073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45966.347130324073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45966.347130324073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45966.347130324073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45966.347130324073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45966.347130324073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45966.347130324073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45966.347130324073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45966.347130324073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45966.347130324073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45966.347130324073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45966.347130324073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45966.347130324073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45966.347130324073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45966.347130324073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45966.347130324073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45966.347130324073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45966.347130324073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45966.347130324073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45966.347130324073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45966.347130324073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45966.347130324073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45966.347130324073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45966.347130324073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45966.347130324073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45966.347130324073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45966.347130324073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45966.347130324073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45966.347130324073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45966.347130324073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45966.347130324073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45966.347130324073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45966.347130324073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45966.347130324073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45966.347130324073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45966.347130324073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45966.347130324073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45966.347130324073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45966.347130324073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45966.347130324073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45966.347130324073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45966.347130324073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45966.347130324073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45966.347130324073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45966.347130324073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45966.347130324073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45966.347130324073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45966.347130324073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45966.347130324073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45966.347130324073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45966.347130324073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45966.347130324073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45966.347130324073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45966.347130324073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45966.347130324073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45966.347130324073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45966.347130324073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45966.347130324073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45966.347130324073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45966.347130324073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45966.347130324073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45966.347130324073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45966.347130324073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45966.347130324073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45966.347130324073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45966.347130324073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45966.347130324073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45966.347130324073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45966.347130324073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45966.347130324073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45966.347130324073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45966.347130324073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45966.347130324073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45966.347130324073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45966.347130324073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45966.347130324073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45966.347130324073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45966.347130324073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45966.347130324073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45966.347130324073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45966.347130324073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45966.347130324073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45966.347130324073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45966.347130324073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45966.347130324073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45966.347130324073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45966.347130324073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45966.347130324073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45966.347130324073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45966.347130324073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45966.347130324073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45966.347130324073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45966.347130324073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45966.347130324073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45966.347130324073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45966.347130324073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45966.347130324073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45966.347130324073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45966.347130324073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45966.347130324073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45966.347130324073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45966.347130324073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45966.347130324073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45966.347130324073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45966.347130324073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45966.347130324073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45966.347130324073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45966.347130324073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45966.347130324073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45966.347130324073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45966.347130324073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45966.347130324073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45966.347130324073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45966.347130324073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45966.347130324073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45966.347130324073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45966.347130324073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45966.347130324073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45966.347130324073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45966.347130324073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45966.347130324073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45966.347130324073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45966.347130324073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45966.347130324073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45966.347130324073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45966.347130324073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45966.347130324073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45966.347130324073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45966.347130324073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45966.347130324073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45966.347130324073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45966.347130324073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45966.347130324073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45966.347130324073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45966.347130324073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45966.347130324073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45966.347130324073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45966.347130324073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45966.347130324073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45966.347130324073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45966.347130324073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45966.347130324073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45966.347130324073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45966.347130324073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45966.347130324073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45966.347130324073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45966.347130324073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45966.347130324073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45966.347130324073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45966.347130324073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45966.347130324073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45966.347130324073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45966.347130324073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45966.347130324073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45966.347130324073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45966.347130324073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45966.347130324073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45966.347130324073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45966.347130324073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45966.347130324073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45966.347130324073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45966.347130324073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45966.347130324073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45966.347130324073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45966.347130324073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45966.347130324073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45966.347130324073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45966.347130324073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45966.347130324073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45966.347130324073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45966.347130324073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45966.347130324073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45966.347130324073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45966.347130324073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45966.347130324073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45966.347130324073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45966.347130324073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45966.347130324073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45966.347130324073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45966.347130324073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45966.347130324073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45966.347130324073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45966.347130324073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45966.347130324073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45966.347130324073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45966.347130324073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45966.347130324073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45966.347130324073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45966.347130324073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45966.347130324073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45966.347130324073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45966.347130324073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45966.347130324073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45966.347130324073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45966.347130324073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45966.347130324073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45966.347130324073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45966.347130324073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45966.347130324073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45966.347130324073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45966.347130324073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45966.347130324073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45966.347130324073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45966.347130324073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45966.347130324073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45966.347130324073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45966.347130324073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45966.347130324073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45966.347130324073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45966.347130324073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45966.347130324073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45966.347130324073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45966.347130324073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45966.347130324073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45966.347130324073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45966.347130324073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45966.347130324073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45966.347130324073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45966.347130324073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45966.347130324073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45966.347130324073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45966.347130324073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45966.347130324073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45966.347130324073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45966.347130324073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45966.347130324073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45966.347130324073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45966.347130324073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45966.347130324073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45966.347130324073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45966.347130324073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45966.347130324073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45966.347130324073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45966.347130324073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45966.347130324073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45966.347130324073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45966.347130324073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45966.347130324073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45966.347130324073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45966.347130324073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45966.347130324073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45966.347130324073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45966.347130324073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45966.347130324073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45966.347130324073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45966.347130324073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45966.347130324073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45966.347130324073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45966.347130324073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45966.347130324073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45966.347130324073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45966.347130324073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45966.347130324073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45966.347130324073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45966.347130324073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45966.347130324073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45966.347130324073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45966.347130324073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45966.347130324073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45966.347130324073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45966.347130324073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45966.347130324073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45966.347130324073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45966.347130324073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45966.347130324073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45966.347130324073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45966.347130324073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45966.347130324073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45966.347130324073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45966.347130324073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45966.347130324073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45966.347130324073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45966.347130324073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45966.347130324073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45966.347130324073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45966.347130324073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45966.347130324073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45966.347130324073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45966.347130324073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45966.347130324073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45966.347130324073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45966.347130324073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45966.347130324073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45966.347130324073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45966.347130324073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45966.347130324073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45966.347130324073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45966.347130324073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45966.347130324073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45966.347130324073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45966.347130324073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45966.347130324073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45966.347130324073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45966.347130324073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45966.347130324073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45966.347130324073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45966.347130324073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45966.347130324073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45966.347130324073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45966.347130324073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45966.347130324073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45966.347130324073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45966.347130324073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45966.347130324073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45966.347130324073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45966.347130324073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45966.347130324073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45966.347130324073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45966.347130324073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45966.347130324073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45966.347130324073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45966.347130324073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45966.347130324073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45966.347130324073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45966.347130324073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45966.347130324073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45966.347130324073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45966.347130324073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45966.347130324073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45966.347130324073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45966.347130324073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45966.347130324073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45966.347130324073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45966.347130324073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45966.347130324073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45966.347130324073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45966.347130324073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45966.347130324073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45966.347130324073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45966.347130324073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45966.347130324073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45966.347130324073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45966.347130324073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45966.347130324073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45966.347130324073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45966.347130324073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45966.347130324073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45966.347130324073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45966.347130324073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45966.347130324073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45966.347130324073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45966.347130324073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45966.347130324073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45966.347130324073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45966.347130324073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45966.347130324073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45966.347130324073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45966.347130324073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45966.347130324073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45966.347130324073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45966.347130324073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45966.347130324073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45966.347130324073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45966.347130324073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45966.347130324073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45966.347130324073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45966.347130324073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45966.347130324073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45966.347130324073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45966.347130324073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45966.347130324073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45966.347130324073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45966.347130324073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45966.347130324073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45966.347130324073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45966.347130324073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45966.347130324073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45966.347130324073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45966.347130324073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45966.347130324073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45966.347130324073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45966.347130324073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45966.347130324073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45966.347130324073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45966.347130324073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45966.347130324073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45966.347130324073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45966.347130324073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45966.347130324073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45966.347130324073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45966.347130324073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45966.347130324073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45966.347130324073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45966.347130324073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45966.347130324073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45966.347130324073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45966.347130324073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45966.347130324073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45966.347130324073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45966.347130324073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45966.347130324073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45966.347130324073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45966.347130324073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45966.347130324073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45966.347130324073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45966.347130324073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45966.347130324073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45966.347130324073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45966.347130324073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45966.347130324073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45966.347130324073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45966.347130324073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45966.347130324073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45966.347130324073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45966.347130324073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45966.347130324073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45966.347130324073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45966.347130324073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45966.347130324073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45966.347130324073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45966.347130324073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45966.347130324073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45966.347130324073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45966.347130324073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45966.347130324073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45966.347130324073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45966.347130324073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45966.347130324073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45966.347130324073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45966.347130324073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45966.347130324073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45966.347130324073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45966.347130324073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45966.347130324073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45966.347130324073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45966.347130324073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45966.347130324073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45966.347130324073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45966.347130324073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45966.347130324073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45966.347130324073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45966.347130324073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45966.347130324073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45966.347130324073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45966.347130324073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45966.347130324073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45966.347130324073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45966.347130324073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45966.347130324073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45966.347130324073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45966.347130324073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45966.347130324073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45966.347130324073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45966.347130324073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45966.347130324073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45966.347130324073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45966.347130324073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45966.347130324073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45966.347130324073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45966.347130324073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45966.347130324073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45966.347130324073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45966.347130324073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45966.347130324073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45966.347130324073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45966.347130324073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45966.347130324073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45966.347130324073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45966.347130324073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45966.347130324073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45966.347130324073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45966.347130324073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45966.347130324073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45966.347130324073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45966.347130324073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45966.347130324073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45966.347130324073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45966.347130324073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45966.347130324073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45966.347130324073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45966.347130324073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45966.347130324073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45966.347130324073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45966.347130324073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45966.347130324073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45966.347130324073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45966.347130324073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45966.347130324073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45966.347130324073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45966.347130324073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45966.347130324073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45966.347130324073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45966.347130324073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45966.347130324073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45966.347130324073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45966.347130324073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45966.347130324073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45966.347130324073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45966.347130324073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45966.347130324073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45966.347130324073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45966.347130324073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45966.347130324073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45966.347130324073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45966.347130324073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45966.347130324073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45966.347130324073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45966.347130324073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45966.347130324073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45966.347130324073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45966.347130324073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45966.347130324073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45966.347130324073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45966.347130324073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45966.347130324073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45966.347130324073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45966.347130324073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45966.347130324073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45966.347130324073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45966.347130324073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45966.347130324073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45966.347130324073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45966.347130324073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45966.347130324073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45966.347130324073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45966.347130324073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45966.347130324073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45966.347130324073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45966.347130324073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45966.347130324073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45966.347130324073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45966.347130324073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45966.347130324073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45966.347130324073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45966.347130324073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45966.347130324073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45966.347130324073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45966.347130324073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45966.347130324073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45966.347130324073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45966.347130324073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45966.347130324073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45966.347130324073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45966.347130324073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45966.347130324073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45966.347130324073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45966.347130324073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45966.347130324073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45966.347130324073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45966.347130324073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45966.347130324073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45966.347130324073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45966.347130324073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45966.347130324073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45966.347130324073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45966.347130324073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45966.347130324073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45966.347130324073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45966.347130324073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45966.347130324073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45966.347130324073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45966.347130324073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45966.347130324073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45966.347130324073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45966.347130324073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45966.347130324073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45966.347130324073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45966.347130324073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45966.347130324073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45966.347130324073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45966.347130324073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45966.347130324073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45966.347130324073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45966.347130324073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45966.347130324073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45966.347130324073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45966.347130324073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45966.347130324073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45966.347130324073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45966.347130324073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45966.347130324073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45966.347130324073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45966.347130324073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45966.347130324073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45966.347130324073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45966.347130324073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45966.347130324073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45966.347130324073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45966.347130324073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45966.347130324073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45966.347130324073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45966.347130324073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45966.347130324073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45966.347130324073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45966.347130324073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45966.347130324073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45966.347130324073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45966.347130324073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45966.347130324073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45966.347130324073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45966.347130324073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45966.347130324073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45966.347130324073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45966.347130324073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45966.347130324073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45966.347130324073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45966.347130324073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45966.347130324073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45966.347130324073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45966.347130324073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45966.347130324073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45966.347130324073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45966.347130324073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45966.347130324073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45966.347130324073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45966.347130324073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45966.347130324073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45966.347130324073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45966.347130324073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45966.347130324073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45966.347130324073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45966.347130324073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45966.347130324073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45966.347130324073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45966.347130324073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45966.347130324073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45966.347130324073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45966.347130324073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45966.347130324073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45966.347130324073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45966.347130324073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45966.347130324073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45966.347130324073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45966.347130324073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45966.347130324073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45966.347130324073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45966.347130324073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45966.347130324073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45966.347130324073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45966.347130324073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45966.347130324073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45966.347130324073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45966.347130324073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45966.347130324073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45966.347130324073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45966.347130324073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45966.347130324073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45966.347130324073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45966.347130324073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45966.347130324073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45966.347130324073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45966.347130324073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45966.347130324073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45966.347130324073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45966.347130324073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45966.347130324073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45966.347130324073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45966.347130324073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45966.347130324073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45966.347130324073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45966.347130324073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45966.347130324073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45966.347130324073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45966.347130324073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45966.347130324073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45966.347130324073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45966.347130324073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45966.347130324073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45966.347130324073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45966.347130324073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45966.347130324073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45966.347130324073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45966.347130324073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45966.347130324073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45966.347130324073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45966.347130324073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45966.347130324073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45966.347130324073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45966.347130324073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45966.347130324073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45966.347130324073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45966.347130324073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45966.347130324073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45966.347130324073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45966.347130324073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45966.347130324073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45966.347130324073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45966.347130324073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45966.347130324073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45966.347130324073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45966.347130324073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45966.347130324073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45966.347130324073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45966.347130324073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45966.347130324073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45966.347130324073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45966.347130324073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45966.347130324073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45966.347130324073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45966.347130324073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45966.347130324073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45966.347130324073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45966.347130324073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45966.347130324073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45966.347130324073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45966.347130324073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45966.347130324073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45966.347130324073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45966.347130324073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45966.347130324073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45966.347130324073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45966.347130324073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45966.347130324073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45966.347130324073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45966.347130324073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45966.347130324073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45966.347130324073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45966.347130324073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45966.347130324073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45966.347130324073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45966.347130324073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45966.347130324073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45966.347130324073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45966.347130324073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45966.347130324073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45966.347130324073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45966.347130324073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45966.347130324073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45966.347130324073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45966.347130324073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45966.347130324073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45966.347130324073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45966.347130324073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45966.347130324073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45966.347130324073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45966.347130324073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45966.347130324073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45966.347130324073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45966.347130324073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45966.347130324073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45966.347130324073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45966.347130324073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45966.347130324073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45966.347130324073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45966.347130324073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45966.347130324073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45966.347130324073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45966.347130324073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45966.347130324073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45966.347130324073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45966.347130324073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45966.347130324073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45966.347130324073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45966.347130324073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45966.347130324073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45966.347130324073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45966.347130324073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45966.347130324073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45966.347130324073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45966.347130324073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45966.347130324073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45966.347130324073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45966.347130324073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45966.347130324073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45966.347130324073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45966.347130324073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45966.347130324073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45966.347130324073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45966.347130324073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45966.347130324073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45966.347130324073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45966.347130324073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45966.347130324073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45966.347130324073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45966.347130324073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45966.347130324073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45966.347130324073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45966.347130324073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45966.347130324073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45966.347130324073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45966.347130324073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45966.347130324073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45966.347130324073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45966.347130324073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45966.347130324073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45966.347130324073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45966.347130324073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45966.347130324073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45966.347130324073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45966.347130324073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45966.347130324073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45966.347130324073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45966.347130324073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45966.347130324073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45966.347130324073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45966.347130324073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45966.347130324073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45966.347130324073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45966.347130324073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45966.347130324073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45966.347130324073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45966.347130324073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45966.347130324073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45966.347130324073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45966.347130324073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45966.347130324073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45966.347130324073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45966.347130324073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45966.347130324073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45966.347130324073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45966.347130324073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45966.347130324073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45966.347130324073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45966.347130324073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45966.347130324073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45966.347130324073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45966.347130324073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45966.347130324073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45966.347130324073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45966.347130324073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45966.347130324073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45966.347130324073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45966.347130324073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45966.347130324073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45966.347130324073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45966.347130324073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45966.347130324073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45966.347130324073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45966.347130324073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45966.347130324073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45966.347130324073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45966.347130324073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45966.347130324073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45966.347130324073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45966.347130324073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45966.347130324073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45966.347130324073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45966.347130324073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45966.347130324073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45966.347130324073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45966.347130324073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45966.347130324073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45966.347130324073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45966.347130324073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45966.347130324073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45966.347130324073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45966.347130324073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45966.347130324073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45966.347130324073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45966.347130324073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45966.347130324073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45966.347130324073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45966.347130324073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45966.347130324073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45966.347130324073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45966.347130324073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45966.347130324073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45966.347130324073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45966.347130324073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45966.347130324073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45966.347130324073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45966.347130324073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45966.347130324073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45966.347130324073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45966.347130324073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45966.347130324073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45966.347130324073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45966.347130324073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45966.347130324073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45966.347130324073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45966.347130324073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45966.347130324073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45966.347130324073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45966.347130324073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45966.347130324073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45966.347130324073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45966.347130324073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45966.347130324073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45966.347130324073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45966.347130324073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45966.347130324073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45966.347130324073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45966.347130324073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45966.347130324073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45966.347130324073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45966.347130324073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45966.347130324073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45966.347130324073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45966.347130324073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45966.347130324073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45966.347130324073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45966.347130324073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45966.347130324073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45966.347130324073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45966.347130324073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45966.347130324073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45966.347130324073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45966.347130324073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45966.347130324073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45966.347130324073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45966.347130324073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45966.347130324073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45966.347130324073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45966.347130324073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45966.347130324073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45966.347130324073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45966.347130324073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45966.347130324073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45966.347130324073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45966.347130324073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45966.347130324073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45966.347130324073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45966.347130324073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45966.347130324073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45966.347130324073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45966.347130324073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45966.347130324073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45966.347130324073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45966.347130324073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45966.347130324073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45966.347130324073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45966.347130324073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45966.347130324073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45966.347130324073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45966.347130324073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45966.347130324073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45966.347130324073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45966.347130324073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45966.347130324073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45966.347130324073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45966.347130324073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45966.347130324073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45966.347130324073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45966.347130324073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45966.347130324073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45966.347130324073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262.86641273147688</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2</v>
      </c>
      <c r="D3" s="93" t="s">
        <v>36595</v>
      </c>
      <c r="E3" s="97" t="s">
        <v>39021</v>
      </c>
      <c r="F3" s="98">
        <v>45966.332453703704</v>
      </c>
      <c r="G3" s="99">
        <f ca="1">IFERROR(NOW()-F3,"")</f>
        <v>1.4676620368845761E-2</v>
      </c>
      <c r="H3" s="98">
        <v>45966.326388888891</v>
      </c>
      <c r="I3" s="98" t="str">
        <f>IFERROR(VLOOKUP(D3,DB!A:F,6,0),"")</f>
        <v>SCECO</v>
      </c>
      <c r="J3" s="98" t="str">
        <f>IFERROR(VLOOKUP(D3,DB!A:G,7,0),"")</f>
        <v>Vandalized</v>
      </c>
      <c r="K3" s="100" t="s">
        <v>39119</v>
      </c>
      <c r="L3" s="93" t="str">
        <f>IFERROR(VLOOKUP(D3,DB!A:I,9,0),"")</f>
        <v>Latis</v>
      </c>
    </row>
    <row r="4" spans="1:16" ht="15" customHeight="1">
      <c r="A4" s="118" t="s">
        <v>39120</v>
      </c>
      <c r="B4" s="118" t="str">
        <f>IFERROR(VLOOKUP(D4,DB!A:K,11,0),"")</f>
        <v>R4</v>
      </c>
      <c r="C4" s="119">
        <v>1</v>
      </c>
      <c r="D4" s="93" t="s">
        <v>36120</v>
      </c>
      <c r="E4" s="97" t="s">
        <v>39021</v>
      </c>
      <c r="F4" s="98"/>
      <c r="G4" s="99">
        <f ca="1">IFERROR(NOW()-F4,"")</f>
        <v>45966.347130324073</v>
      </c>
      <c r="H4" s="98">
        <v>45966.313194444447</v>
      </c>
      <c r="I4" s="98" t="str">
        <f>IFERROR(VLOOKUP(D4,DB!A:F,6,0),"")</f>
        <v>SCECO</v>
      </c>
      <c r="J4" s="98" t="str">
        <f>IFERROR(VLOOKUP(D4,DB!A:G,7,0),"")</f>
        <v>Dead</v>
      </c>
      <c r="K4" s="100" t="s">
        <v>39121</v>
      </c>
      <c r="L4" s="93" t="str">
        <f>IFERROR(VLOOKUP(D4,DB!A:I,9,0),"")</f>
        <v>Latis</v>
      </c>
    </row>
    <row r="5" spans="1:16" ht="15" customHeight="1">
      <c r="A5" s="118" t="s">
        <v>39120</v>
      </c>
      <c r="B5" s="118" t="str">
        <f>IFERROR(VLOOKUP(D5,DB!A:K,11,0),"")</f>
        <v>R4</v>
      </c>
      <c r="C5" s="119">
        <v>1</v>
      </c>
      <c r="D5" s="93" t="s">
        <v>35821</v>
      </c>
      <c r="E5" s="97" t="s">
        <v>39021</v>
      </c>
      <c r="F5" s="98"/>
      <c r="G5" s="99">
        <f ca="1">IFERROR(NOW()-F5,"")</f>
        <v>45966.347130324073</v>
      </c>
      <c r="H5" s="98">
        <v>45966.313194444447</v>
      </c>
      <c r="I5" s="98" t="str">
        <f>IFERROR(VLOOKUP(D5,DB!A:F,6,0),"")</f>
        <v>SCECO</v>
      </c>
      <c r="J5" s="98" t="str">
        <f>IFERROR(VLOOKUP(D5,DB!A:G,7,0),"")</f>
        <v>Dead</v>
      </c>
      <c r="K5" s="100" t="s">
        <v>39122</v>
      </c>
      <c r="L5" s="93" t="str">
        <f>IFERROR(VLOOKUP(D5,DB!A:I,9,0),"")</f>
        <v>Latis</v>
      </c>
    </row>
    <row r="6" spans="1:16" ht="15" customHeight="1">
      <c r="A6" s="118" t="s">
        <v>39123</v>
      </c>
      <c r="B6" s="118" t="str">
        <f>IFERROR(VLOOKUP(D6,DB!A:K,11,0),"")</f>
        <v>R4</v>
      </c>
      <c r="C6" s="119">
        <v>1</v>
      </c>
      <c r="D6" s="93" t="s">
        <v>35761</v>
      </c>
      <c r="E6" s="97" t="s">
        <v>39021</v>
      </c>
      <c r="F6" s="98">
        <v>45966.322094907409</v>
      </c>
      <c r="G6" s="99">
        <f ca="1">IFERROR(NOW()-F6,"")</f>
        <v>2.5035416663740762E-2</v>
      </c>
      <c r="H6" s="98">
        <v>45966.313194444447</v>
      </c>
      <c r="I6" s="98" t="str">
        <f>IFERROR(VLOOKUP(D6,DB!A:F,6,0),"")</f>
        <v>SCECO</v>
      </c>
      <c r="J6" s="98" t="str">
        <f>IFERROR(VLOOKUP(D6,DB!A:G,7,0),"")</f>
        <v>Dead</v>
      </c>
      <c r="K6" s="100" t="s">
        <v>39122</v>
      </c>
      <c r="L6" s="93" t="str">
        <f>IFERROR(VLOOKUP(D6,DB!A:I,9,0),"")</f>
        <v>Latis</v>
      </c>
    </row>
    <row r="7" spans="1:16" ht="15" customHeight="1">
      <c r="A7" s="118" t="s">
        <v>39120</v>
      </c>
      <c r="B7" s="118" t="str">
        <f>IFERROR(VLOOKUP(D7,DB!A:K,11,0),"")</f>
        <v>R4</v>
      </c>
      <c r="C7" s="119">
        <v>1</v>
      </c>
      <c r="D7" s="120" t="s">
        <v>33767</v>
      </c>
      <c r="E7" s="97" t="s">
        <v>39021</v>
      </c>
      <c r="F7" s="122">
        <v>45966.3359837963</v>
      </c>
      <c r="G7" s="123">
        <f ca="1">IFERROR(NOW()-F7,"")</f>
        <v>1.1146527773234993E-2</v>
      </c>
      <c r="H7" s="122">
        <v>45966.330254629633</v>
      </c>
      <c r="I7" s="118" t="str">
        <f>IFERROR(VLOOKUP(D7,DB!A:F,6,0),"")</f>
        <v>SCECO</v>
      </c>
      <c r="J7" s="118" t="str">
        <f>IFERROR(VLOOKUP(D7,DB!A:G,7,0),"")</f>
        <v>Vandalized</v>
      </c>
      <c r="K7" s="124" t="s">
        <v>39124</v>
      </c>
      <c r="L7" s="120" t="str">
        <f>IFERROR(VLOOKUP(D7,DB!A:I,9,0),"")</f>
        <v>Latis</v>
      </c>
    </row>
    <row r="8" spans="1:16" ht="15" customHeight="1">
      <c r="A8" s="118"/>
      <c r="B8" s="118" t="str">
        <f>IFERROR(VLOOKUP(D8,DB!A:K,11,0),"")</f>
        <v/>
      </c>
      <c r="C8" s="119"/>
      <c r="D8" s="93"/>
      <c r="E8" s="97"/>
      <c r="F8" s="122"/>
      <c r="G8" s="123">
        <f ca="1">IFERROR(NOW()-F8,"")</f>
        <v>45966.347130324073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45966.347130324073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45966.347130324073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45966.347130324073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45966.347130324073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45966.347130324073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45966.347130324073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45966.347130324073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45966.347130324073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45966.347130324073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45966.347130324073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45966.347130324073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45966.347130324073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45966.347130324073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45966.347130324073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45966.347130324073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45966.347130324073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45966.347130324073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45966.347130324073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45966.347130324073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45966.347130324073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45966.347130324073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45966.347130324073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45966.347130324073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45966.347130324073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45966.347130324073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45966.347130324073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45966.347130324073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45966.347130324073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45966.347130324073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45966.347130324073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45966.347130324073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45966.347130324073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45966.347130324073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45966.347130324073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45966.347130324073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45966.347130324073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45966.347130324073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45966.347130324073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45966.347130324073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45966.347130324073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45966.347130324073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45966.347130324073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45966.347130324073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45966.347130324073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45966.347130324073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45966.347130324073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45966.347130324073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45966.347130324073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45966.347130324073</v>
      </c>
      <c r="H57" s="122"/>
      <c r="I57" s="118" t="str">
        <f>IFERROR(VLOOKUP(D57,DB!A:F,6,0),"")</f>
        <v/>
      </c>
      <c r="J57" s="118" t="str">
        <f>IFERROR(VLOOKUP(D57,DB!A:G,7,0),"")</f>
        <v/>
      </c>
      <c r="K57" s="124"/>
      <c r="L57" s="120" t="str">
        <f>IFERROR(VLOOKUP(D57,DB!A:I,9,0),"")</f>
        <v/>
      </c>
    </row>
    <row r="58" spans="1:12" ht="15" customHeight="1">
      <c r="A58" s="125"/>
      <c r="B58" s="125" t="str">
        <f>IFERROR(VLOOKUP(D58,DB!A:K,11,0),"")</f>
        <v/>
      </c>
      <c r="C58" s="126"/>
      <c r="D58" s="127"/>
      <c r="E58" s="128"/>
      <c r="F58" s="129"/>
      <c r="G58" s="130">
        <f ca="1">IFERROR(NOW()-F58,"")</f>
        <v>45966.347130324073</v>
      </c>
      <c r="H58" s="129"/>
      <c r="I58" s="125" t="str">
        <f>IFERROR(VLOOKUP(D58,DB!A:F,6,0),"")</f>
        <v/>
      </c>
      <c r="J58" s="125" t="str">
        <f>IFERROR(VLOOKUP(D58,DB!A:G,7,0),"")</f>
        <v/>
      </c>
      <c r="K58" s="131"/>
      <c r="L58" s="127" t="str">
        <f>IFERROR(VLOOKUP(D58,DB!A:I,9,0),"")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74.515070138884766</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39103</v>
      </c>
      <c r="F3" s="38">
        <v>45926.188877314817</v>
      </c>
      <c r="G3" s="143">
        <f t="shared" ref="G3" ca="1" si="0">IFERROR(NOW()-F3,"")</f>
        <v>40.158253009256441</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39103</v>
      </c>
      <c r="F4" s="152">
        <v>45948.661111111112</v>
      </c>
      <c r="G4" s="153">
        <f ca="1">IFERROR(NOW()-F4,"")</f>
        <v>17.686019212960673</v>
      </c>
      <c r="H4" s="152">
        <v>45948.661111111112</v>
      </c>
      <c r="I4" s="151" t="str">
        <f>IFERROR(VLOOKUP(D4,DB!A:F,6,0),"")</f>
        <v>SCECO</v>
      </c>
      <c r="J4" s="151" t="str">
        <f>IFERROR(VLOOKUP(D4,DB!A:G,7,0),"")</f>
        <v>Dead</v>
      </c>
      <c r="K4" s="151" t="s">
        <v>39130</v>
      </c>
      <c r="L4" s="151" t="str">
        <f>IFERROR(VLOOKUP(D4,DB!A:I,9,0),"")</f>
        <v>Latis</v>
      </c>
    </row>
    <row r="5" spans="1:13" ht="15">
      <c r="A5" s="151"/>
      <c r="B5" s="151" t="str">
        <f>IFERROR(VLOOKUP(D5,DB!A:K,11,0),"")</f>
        <v/>
      </c>
      <c r="C5" s="151"/>
      <c r="D5" s="151"/>
      <c r="E5" s="151"/>
      <c r="F5" s="152"/>
      <c r="G5" s="153">
        <f ca="1">IFERROR(NOW()-F5,"")</f>
        <v>45966.347130324073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45966.347130324073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45966.347130324073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45966.347130324073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45966.347130324073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45966.347130324073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45966.347130324073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45966.347130324073</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45966.347130324073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45966.347130324073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45966.347130324073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45966.347130324073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45966.347130324073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45966.347130324073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45966.347130324073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45966.347130324073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45966.347130324073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45966.347130324073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45966.347130324073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45966.347130324073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45966.347130324073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45966.347130324073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45966.347130324073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45966.347130324073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45966.347130324073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45966.347130324073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45966.347130324073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45966.347130324073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45966.347130324073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45966.347130324073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45966.347130324073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45966.347130324073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45966.347130324073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45966.347130324073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45966.347130324073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45966.347130324073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45966.347130324073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45966.347130324073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45966.347130324073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45966.347130324073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45966.347130324073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45966.347130324073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45966.347130324073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45966.347130324073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45966.347130324073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45966.347130324073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45966.347130324073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45966.347130324073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45966.347130324073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45966.347130324073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45966.347130324073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45966.347130324073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45966.347130324073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45966.347130324073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45966.347130324073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45966.347130324073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45966.347130324073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45966.347130324073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45966.347130324073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45966.347130324073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45966.347130324073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45966.347130324073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45966.347130324073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45966.347130324073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45966.347130324073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45966.347130324073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45966.347130324073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45966.347130324073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45966.347130324073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45966.347130324073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45966.347130324073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45966.347130324073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45966.347130324073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45966.347130324073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45966.347130324073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45966.347130324073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45966.347130324073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45966.347130324073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45966.347130324073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45966.347130324073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45966.347130324073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45966.347130324073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45966.347130324073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45966.347130324073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45966.347130324073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45966.347130324073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45966.347130324073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45966.347130324073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45966.347130324073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45966.347130324073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45966.347130324073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45966.347130324073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45966.347130324073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45966.347130324073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45966.347130324073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45966.347130324073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45966.347130324073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45966.347130324073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45966.347130324073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45966.347130324073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45966.347130324073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45966.347130324073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45966.347130324073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45966.347130324073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45966.347130324073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45966.347130324073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45966.347130324073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45966.347130324073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45966.347130324073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45966.347130324073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45966.347130324073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45966.347130324073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45966.347130324073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45966.347130324073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45966.347130324073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45966.347130324073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45966.347130324073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45966.347130324073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45966.347130324073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45966.347130324073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45966.347130324073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45966.347130324073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45966.347130324073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45966.347130324073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45966.347130324073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45966.347130324073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45966.347130324073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45966.347130324073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45966.347130324073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45966.347130324073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45966.347130324073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45966.347130324073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45966.347130324073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45966.347130324073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45966.347130324073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45966.347130324073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45966.347130324073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45966.347130324073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45966.347130324073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45966.347130324073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45966.347130324073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45966.347130324073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45966.347130324073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45966.347130324073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45966.347130324073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45966.347130324073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45966.347130324073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45966.347130324073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45966.347130324073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45966.347130324073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45966.347130324073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45966.347130324073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45966.347130324073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45966.347130324073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45966.347130324073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45966.347130324073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45966.347130324073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45966.347130324073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45966.347130324073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45966.347130324073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45966.347130324073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45966.347130324073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45966.347130324073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45966.347130324073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45966.347130324073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45966.347130324073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45966.347130324073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45966.347130324073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45966.347130324073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45966.347130324073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45966.347130324073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45966.347130324073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45966.347130324073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45966.347130324073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45966.347130324073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45966.347130324073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45966.347130324073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45966.347130324073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45966.347130324073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45966.347130324073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45966.347130324073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45966.347130324073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45966.347130324073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45966.347130324073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45966.347130324073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45966.347130324073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45966.347130324073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45966.347130324073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45966.347130324073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45966.347130324073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45966.347130324073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45966.347130324073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45966.347130324073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45966.347130324073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45966.347130324073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45966.347130324073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45966.347130324073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45966.347130324073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45966.347130324073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45966.347130324073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45966.347130324073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45966.347130324073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45966.347130324073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45966.347130324073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45966.347130324073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45966.347130324073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45966.347130324073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45966.347130324073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45966.347130324073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45966.347130324073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45966.347130324073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45966.347130324073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45966.347130324073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45966.347130324073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45966.347130324073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45966.347130324073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45966.347130324073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45966.347130324073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45966.347130324073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45966.347130324073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45966.347130324073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45966.347130324073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45966.347130324073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45966.347130324073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45966.347130324073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45966.347130324073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45966.347130324073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45966.347130324073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45966.347130324073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45966.347130324073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45966.347130324073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45966.347130324073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45966.347130324073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45966.347130324073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45966.347130324073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45966.347130324073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45966.347130324073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45966.347130324073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45966.347130324073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45966.347130324073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45966.347130324073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45966.347130324073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45966.347130324073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45966.347130324073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45966.347130324073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45966.347130324073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45966.347130324073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45966.347130324073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45966.347130324073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45966.347130324073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45966.347130324073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45966.347130324073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45966.347130324073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45966.347130324073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45966.347130324073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45966.347130324073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45966.347130324073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45966.347130324073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45966.347130324073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45966.347130324073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45966.347130324073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45966.347130324073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45966.347130324073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45966.347130324073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45966.347130324073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45966.347130324073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45966.347130324073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45966.347130324073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45966.347130324073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45966.347130324073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45966.347130324073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45966.347130324073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45966.347130324073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45966.347130324073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45966.347130324073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45966.347130324073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45966.347130324073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45966.347130324073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45966.347130324073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45966.347130324073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45966.347130324073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45966.347130324073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45966.347130324073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45966.347130324073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45966.347130324073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45966.347130324073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45966.347130324073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45966.347130324073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45966.347130324073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45966.347130324073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45966.347130324073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45966.347130324073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45966.347130324073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45966.347130324073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45966.347130324073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45966.347130324073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45966.347130324073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45966.347130324073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45966.347130324073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45966.347130324073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45966.347130324073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45966.347130324073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45966.347130324073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45966.347130324073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45966.347130324073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45966.347130324073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45966.347130324073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45966.347130324073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45966.347130324073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45966.347130324073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45966.347130324073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45966.347130324073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45966.347130324073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45966.347130324073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45966.347130324073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45966.347130324073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45966.347130324073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45966.347130324073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45966.347130324073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45966.347130324073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45966.347130324073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45966.347130324073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45966.347130324073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45966.347130324073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45966.347130324073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45966.347130324073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45966.347130324073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45966.347130324073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45966.347130324073</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45966.347130324073</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45966.347130324073</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45966.347130324073</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45966.347130324073</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45966.347130324073</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45966.347130324073</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45966.347130324073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45966.347130324073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45966.347130324073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45966.347130324073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45966.347130324073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45966.347130324073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45966.347130324073</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45966.347130324073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45966.347130324073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45966.347130324073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45966.347130324073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45966.347130324073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45966.347130324073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45966.347130324073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45966.347130324073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45966.347130324073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45966.347130324073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45966.347130324073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45966.347130324073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45966.347130324073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45966.347130324073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45966.347130324073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45966.347130324073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45966.347130324073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45966.347130324073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45966.347130324073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45966.347130324073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