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35" documentId="13_ncr:1_{F6CB121F-512D-4AA6-A0C1-0FB36C537598}" xr6:coauthVersionLast="47" xr6:coauthVersionMax="47" xr10:uidLastSave="{14470C9D-E7F4-4CA3-8BB8-30FC79BD95FA}"/>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2" i="6"/>
  <c r="G2" i="6"/>
  <c r="I2" i="6"/>
  <c r="J2" i="6"/>
  <c r="L2" i="6"/>
  <c r="B4" i="1"/>
  <c r="B5" i="1"/>
  <c r="B6" i="1"/>
  <c r="B7" i="1"/>
  <c r="B8" i="1"/>
  <c r="B9" i="1"/>
  <c r="B10" i="1"/>
  <c r="B11" i="1"/>
  <c r="B12" i="1"/>
  <c r="B13" i="1"/>
  <c r="B14" i="1"/>
  <c r="B15" i="1"/>
  <c r="B16" i="1"/>
  <c r="B17" i="1"/>
  <c r="B18" i="1"/>
  <c r="B19" i="1"/>
  <c r="B20" i="1"/>
  <c r="B21" i="1"/>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3" i="4"/>
  <c r="I3" i="4"/>
  <c r="J3" i="4"/>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3" i="6"/>
  <c r="I3" i="5"/>
  <c r="B3" i="6"/>
  <c r="G3" i="6"/>
  <c r="J3" i="6"/>
  <c r="L3"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<sst xmlns="http://schemas.openxmlformats.org/spreadsheetml/2006/main" count="179037" uniqueCount="39110">
  <si>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</si>
  <si>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</si>
  <si>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</si>
  <si>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</si>
  <si>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</si>
  <si>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</si>
  <si>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</si>
  <si>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</si>
  <si>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</si>
  <si>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</si>
  <si>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</si>
  <si>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</si>
  <si>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</si>
  <si>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</si>
  <si>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</si>
  <si>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</si>
  <si>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</si>
  <si>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</si>
  <si>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</si>
  <si>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</si>
  <si>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</si>
  <si>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</si>
  <si>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</si>
  <si>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</si>
  <si>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</si>
  <si>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</si>
  <si>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</si>
  <si>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</si>
  <si>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</si>
  <si>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</si>
  <si>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</si>
  <si>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</si>
  <si>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</si>
  <si>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</si>
  <si>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</si>
  <si>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</si>
  <si>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</si>
  <si>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</si>
  <si>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</si>
  <si>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</si>
  <si>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</si>
  <si>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</si>
  <si>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</si>
  <si>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</si>
  <si>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</si>
  <si>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</si>
  <si>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</si>
  <si>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</si>
  <si>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</si>
  <si>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</si>
  <si>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</si>
  <si>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</si>
  <si>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</si>
  <si>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</si>
  <si>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</si>
  <si>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</si>
  <si>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</si>
  <si>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</si>
  <si>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</si>
  <si>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</si>
  <si>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</si>
  <si>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</si>
  <si>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</si>
  <si>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</si>
  <si>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</si>
  <si>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</si>
  <si>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</si>
  <si>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</si>
  <si>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</si>
  <si>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</si>
  <si>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</si>
  <si>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</si>
  <si>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</si>
  <si>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</si>
  <si>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</si>
  <si>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</si>
  <si>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</si>
  <si>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</si>
  <si>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</si>
  <si>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</si>
  <si>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</si>
  <si>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</si>
  <si>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</si>
  <si>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</si>
  <si>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</si>
  <si>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</si>
  <si>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</si>
  <si>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</si>
  <si>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</si>
  <si>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</si>
  <si>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</si>
  <si>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</si>
  <si>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</si>
  <si>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</si>
  <si>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</si>
  <si>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</si>
  <si>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</si>
  <si>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</si>
  <si>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</si>
  <si>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</si>
  <si>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</si>
  <si>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</si>
  <si>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</si>
  <si>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</si>
  <si>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</si>
  <si>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</si>
  <si>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</si>
  <si>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</si>
  <si>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</si>
  <si>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</si>
  <si>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</si>
  <si>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</si>
  <si>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</si>
  <si>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</si>
  <si>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</si>
  <si>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</si>
  <si>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</si>
  <si>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</si>
  <si>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</si>
  <si>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</si>
  <si>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</si>
  <si>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</si>
  <si>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</si>
  <si>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</si>
  <si>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</si>
  <si>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</si>
  <si>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</si>
  <si>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</si>
  <si>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</si>
  <si>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</si>
  <si>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</si>
  <si>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</si>
  <si>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</si>
  <si>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</si>
  <si>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</si>
  <si>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</si>
  <si>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</si>
  <si>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</si>
  <si>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</si>
  <si>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</si>
  <si>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</si>
  <si>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</si>
  <si>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</si>
  <si>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</si>
  <si>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</si>
  <si>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</si>
  <si>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</si>
  <si>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</si>
  <si>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</si>
  <si>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</si>
  <si>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</si>
  <si>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</si>
  <si>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</si>
  <si>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</si>
  <si>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</si>
  <si>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</si>
  <si>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</si>
  <si>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</si>
  <si>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</si>
  <si>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</si>
  <si>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</si>
  <si>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</si>
  <si>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</si>
  <si>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</si>
  <si>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</si>
  <si>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</si>
  <si>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</si>
  <si>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</si>
  <si>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</si>
  <si>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</si>
  <si>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</si>
  <si>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</si>
  <si>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</si>
  <si>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</si>
  <si>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</si>
  <si>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</si>
  <si>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</si>
  <si>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</si>
  <si>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</si>
  <si>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</si>
  <si>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</si>
  <si>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</si>
  <si>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</si>
  <si>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</si>
  <si>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</si>
  <si>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</si>
  <si>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</si>
  <si>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</si>
  <si>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</si>
  <si>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</si>
  <si>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</si>
  <si>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</si>
  <si>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</si>
  <si>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</si>
  <si>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</si>
  <si>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</si>
  <si>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</si>
  <si>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</si>
  <si>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</si>
  <si>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</si>
  <si>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</si>
  <si>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</si>
  <si>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</si>
  <si>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</si>
  <si>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</si>
  <si>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</si>
  <si>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</si>
  <si>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</si>
  <si>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</si>
  <si>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</si>
  <si>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</si>
  <si>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</si>
  <si>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</si>
  <si>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</si>
  <si>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</si>
  <si>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</si>
  <si>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</si>
  <si>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</si>
  <si>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</si>
  <si>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</si>
  <si>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</si>
  <si>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</si>
  <si>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</si>
  <si>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</si>
  <si>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</si>
  <si>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</si>
  <si>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</si>
  <si>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</si>
  <si>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</si>
  <si>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</si>
  <si>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</si>
  <si>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</si>
  <si>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</si>
  <si>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</si>
  <si>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</si>
  <si>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</si>
  <si>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</si>
  <si>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</si>
  <si>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</si>
  <si>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</si>
  <si>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</si>
  <si>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</si>
  <si>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</si>
  <si>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</si>
  <si>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</si>
  <si>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</si>
  <si>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</si>
  <si>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</si>
  <si>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</si>
  <si>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</si>
  <si>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</si>
  <si>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</si>
  <si>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</si>
  <si>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</si>
  <si>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</si>
  <si>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</si>
  <si>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</si>
  <si>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</si>
  <si>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</si>
  <si>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</si>
  <si>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</si>
  <si>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</si>
  <si>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</si>
  <si>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</si>
  <si>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</si>
  <si>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</si>
  <si>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</si>
  <si>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</si>
  <si>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</si>
  <si>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</si>
  <si>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</si>
  <si>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</si>
  <si>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</si>
  <si>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</si>
  <si>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</si>
  <si>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</si>
  <si>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</si>
  <si>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</si>
  <si>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</si>
  <si>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</si>
  <si>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</si>
  <si>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</si>
  <si>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</si>
  <si>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</si>
  <si>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</si>
  <si>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</si>
  <si>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</si>
  <si>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</si>
  <si>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</si>
  <si>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</si>
  <si>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</si>
  <si>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</si>
  <si>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</si>
  <si>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</si>
  <si>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</si>
  <si>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</si>
  <si>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</si>
  <si>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</si>
  <si>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</si>
  <si>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</si>
  <si>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</si>
  <si>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</si>
  <si>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</si>
  <si>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</si>
  <si>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</si>
  <si>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</si>
  <si>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</si>
  <si>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</si>
  <si>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</si>
  <si>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</si>
  <si>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</si>
  <si>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</si>
  <si>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</si>
  <si>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</si>
  <si>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</si>
  <si>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</si>
  <si>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</si>
  <si>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</si>
  <si>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</si>
  <si>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</si>
  <si>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</si>
  <si>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</si>
  <si>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</si>
  <si>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</si>
  <si>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</si>
  <si>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</si>
  <si>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</si>
  <si>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</si>
  <si>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</si>
  <si>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</si>
  <si>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</si>
  <si>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</si>
  <si>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</si>
  <si>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</si>
  <si>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</si>
  <si>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</si>
  <si>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</si>
  <si>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</si>
  <si>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</si>
  <si>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</si>
  <si>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</si>
  <si>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</si>
  <si>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</si>
  <si>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</si>
  <si>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</si>
  <si>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</si>
  <si>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</si>
  <si>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</si>
  <si>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</si>
  <si>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</si>
  <si>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</si>
  <si>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</si>
  <si>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</si>
  <si>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</si>
  <si>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</si>
  <si>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</si>
  <si>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</si>
  <si>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</si>
  <si>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</si>
  <si>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</si>
  <si>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</si>
  <si>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</si>
  <si>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</si>
  <si>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</si>
  <si>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</si>
  <si>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</si>
  <si>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</si>
  <si>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</si>
  <si>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</si>
  <si>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</si>
  <si>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</si>
  <si>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</si>
  <si>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</si>
  <si>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</si>
  <si>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</si>
  <si>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</si>
  <si>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</si>
  <si>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</si>
  <si>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</si>
  <si>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</si>
  <si>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</si>
  <si>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</si>
  <si>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</si>
  <si>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</si>
  <si>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</si>
  <si>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</si>
  <si>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</si>
  <si>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</si>
  <si>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</si>
  <si>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</si>
  <si>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</si>
  <si>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</si>
  <si>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</si>
  <si>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</si>
  <si>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</si>
  <si>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</si>
  <si>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</si>
  <si>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</si>
  <si>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</si>
  <si>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</si>
  <si>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</si>
  <si>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</si>
  <si>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</si>
  <si>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</si>
  <si>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</si>
  <si>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</si>
  <si>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</si>
  <si>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</si>
  <si>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</si>
  <si>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</si>
  <si>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</si>
  <si>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</si>
  <si>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</si>
  <si>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</si>
  <si>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</si>
  <si>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</si>
  <si>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</si>
  <si>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</si>
  <si>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</si>
  <si>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</si>
  <si>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</si>
  <si>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</si>
  <si>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</si>
  <si>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</si>
  <si>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</si>
  <si>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</si>
  <si>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</si>
  <si>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</si>
  <si>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</si>
  <si>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</si>
  <si>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</si>
  <si>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</si>
  <si>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</si>
  <si>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</si>
  <si>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</si>
  <si>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</si>
  <si>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</si>
  <si>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</si>
  <si>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</si>
  <si>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</si>
  <si>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</si>
  <si>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</si>
  <si>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</si>
  <si>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</si>
  <si>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</si>
  <si>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</si>
  <si>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</si>
  <si>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</si>
  <si>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</si>
  <si>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</si>
  <si>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</si>
  <si>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</si>
  <si>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</si>
  <si>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</si>
  <si>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</si>
  <si>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</si>
  <si>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</si>
  <si>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</si>
  <si>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</si>
  <si>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</si>
  <si>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</si>
  <si>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</si>
  <si>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</si>
  <si>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</si>
  <si>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</si>
  <si>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</si>
  <si>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</si>
  <si>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</si>
  <si>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</si>
  <si>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</si>
  <si>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</si>
  <si>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</si>
  <si>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</si>
  <si>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</si>
  <si>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</si>
  <si>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</si>
  <si>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</si>
  <si>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</si>
  <si>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</si>
  <si>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</si>
  <si>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</si>
  <si>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</si>
  <si>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</si>
  <si>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</si>
  <si>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</si>
  <si>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</si>
  <si>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</si>
  <si>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</si>
  <si>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</si>
  <si>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</si>
  <si>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</si>
  <si>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</si>
  <si>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</si>
  <si>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</si>
  <si>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</si>
  <si>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</si>
  <si>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</si>
  <si>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</si>
  <si>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</si>
  <si>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</si>
  <si>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</si>
  <si>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</si>
  <si>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</si>
  <si>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</si>
  <si>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</si>
  <si>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</si>
  <si>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</si>
  <si>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</si>
  <si>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</si>
  <si>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</si>
  <si>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</si>
  <si>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</si>
  <si>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</si>
  <si>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</si>
  <si>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</si>
  <si>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</si>
  <si>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</si>
  <si>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</si>
  <si>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</si>
  <si>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</si>
  <si>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</si>
  <si>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</si>
  <si>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</si>
  <si>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</si>
  <si>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</si>
  <si>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</si>
  <si>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</si>
  <si>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</si>
  <si>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</si>
  <si>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</si>
  <si>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</si>
  <si>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</si>
  <si>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</si>
  <si>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</si>
  <si>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</si>
  <si>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</si>
  <si>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</si>
  <si>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</si>
  <si>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</si>
  <si>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</si>
  <si>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</si>
  <si>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</si>
  <si>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</si>
  <si>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</si>
  <si>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</si>
  <si>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</si>
  <si>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</si>
  <si>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</si>
  <si>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</si>
  <si>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</si>
  <si>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</si>
  <si>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</si>
  <si>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</si>
  <si>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</si>
  <si>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</si>
  <si>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</si>
  <si>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</si>
  <si>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</si>
  <si>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</si>
  <si>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</si>
  <si>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</si>
  <si>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</si>
  <si>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</si>
  <si>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</si>
  <si>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</si>
  <si>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</si>
  <si>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</si>
  <si>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</si>
  <si>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</si>
  <si>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</si>
  <si>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</si>
  <si>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</si>
  <si>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</si>
  <si>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</si>
  <si>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</si>
  <si>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</si>
  <si>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</si>
  <si>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</si>
  <si>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</si>
  <si>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</si>
  <si>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</si>
  <si>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</si>
  <si>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</si>
  <si>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</si>
  <si>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</si>
  <si>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</si>
  <si>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</si>
  <si>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</si>
  <si>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</si>
  <si>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</si>
  <si>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</si>
  <si>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</si>
  <si>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</si>
  <si>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</si>
  <si>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</si>
  <si>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</si>
  <si>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</si>
  <si>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</si>
  <si>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</si>
  <si>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</si>
  <si>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</si>
  <si>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</si>
  <si>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</si>
  <si>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</si>
  <si>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</si>
  <si>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</si>
  <si>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</si>
  <si>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</si>
  <si>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</si>
  <si>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</si>
  <si>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</si>
  <si>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</si>
  <si>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</si>
  <si>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</si>
  <si>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</si>
  <si>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</si>
  <si>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</si>
  <si>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</si>
  <si>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</si>
  <si>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</si>
  <si>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</si>
  <si>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</si>
  <si>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</si>
  <si>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</si>
  <si>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</si>
  <si>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</si>
  <si>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</si>
  <si>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</si>
  <si>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</si>
  <si>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</si>
  <si>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</si>
  <si>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</si>
  <si>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</si>
  <si>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</si>
  <si>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</si>
  <si>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</si>
  <si>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</si>
  <si>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</si>
  <si>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</si>
  <si>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</si>
  <si>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</si>
  <si>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</si>
  <si>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</si>
  <si>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</si>
  <si>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</si>
  <si>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</si>
  <si>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</si>
  <si>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</si>
  <si>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</si>
  <si>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</si>
  <si>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</si>
  <si>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</si>
  <si>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</si>
  <si>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</si>
  <si>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</si>
  <si>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</si>
  <si>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</si>
  <si>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</si>
  <si>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</si>
  <si>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</si>
  <si>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</si>
  <si>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</si>
  <si>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</si>
  <si>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</si>
  <si>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</si>
  <si>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</si>
  <si>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</si>
  <si>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</si>
  <si>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</si>
  <si>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</si>
  <si>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</si>
  <si>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</si>
  <si>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</si>
  <si>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</si>
  <si>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</si>
  <si>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</si>
  <si>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</si>
  <si>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</si>
  <si>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</si>
  <si>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</si>
  <si>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</si>
  <si>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</si>
  <si>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</si>
  <si>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</si>
  <si>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</si>
  <si>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</si>
  <si>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</si>
  <si>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</si>
  <si>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</si>
  <si>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</si>
  <si>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</si>
  <si>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</si>
  <si>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</si>
  <si>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</si>
  <si>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</si>
  <si>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</si>
  <si>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</si>
  <si>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</si>
  <si>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</si>
  <si>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</si>
  <si>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</si>
  <si>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</si>
  <si>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</si>
  <si>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</si>
  <si>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</si>
  <si>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</si>
  <si>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</si>
  <si>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</si>
  <si>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</si>
  <si>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</si>
  <si>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</si>
  <si>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</si>
  <si>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</si>
  <si>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</si>
  <si>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</si>
  <si>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</si>
  <si>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</si>
  <si>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</si>
  <si>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</si>
  <si>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</si>
  <si>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</si>
  <si>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</si>
  <si>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</si>
  <si>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</si>
  <si>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</si>
  <si>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</si>
  <si>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</si>
  <si>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</si>
  <si>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</si>
  <si>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</si>
  <si>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</si>
  <si>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</si>
  <si>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</si>
  <si>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</si>
  <si>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</si>
  <si>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</si>
  <si>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</si>
  <si>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</si>
  <si>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</si>
  <si>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</si>
  <si>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</si>
  <si>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</si>
  <si>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</si>
  <si>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</si>
  <si>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</si>
  <si>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</si>
  <si>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</si>
  <si>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</si>
  <si>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</si>
  <si>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</si>
  <si>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</si>
  <si>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</si>
  <si>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</si>
  <si>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</si>
  <si>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</si>
  <si>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</si>
  <si>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</si>
  <si>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</si>
  <si>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</si>
  <si>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</si>
  <si>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</si>
  <si>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</si>
  <si>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</si>
  <si>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</si>
  <si>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</si>
  <si>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</si>
  <si>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</si>
  <si>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</si>
  <si>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</si>
  <si>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</si>
  <si>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</si>
  <si>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</si>
  <si>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</si>
  <si>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</si>
  <si>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</si>
  <si>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</si>
  <si>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</si>
  <si>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</si>
  <si>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</si>
  <si>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</si>
  <si>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</si>
  <si>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</si>
  <si>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</si>
  <si>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</si>
  <si>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</si>
  <si>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</si>
  <si>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</si>
  <si>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</si>
  <si>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</si>
  <si>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</si>
  <si>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</si>
  <si>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</si>
  <si>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</si>
  <si>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</si>
  <si>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</si>
  <si>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</si>
  <si>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</si>
  <si>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</si>
  <si>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</si>
  <si>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</si>
  <si>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</si>
  <si>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</si>
  <si>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</si>
  <si>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</si>
  <si>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</si>
  <si>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</si>
  <si>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</si>
  <si>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</si>
  <si>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</si>
  <si>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</si>
  <si>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</si>
  <si>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</si>
  <si>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</si>
  <si>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</si>
  <si>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</si>
  <si>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</si>
  <si>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</si>
  <si>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</si>
  <si>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</si>
  <si>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</si>
  <si>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</si>
  <si>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</si>
  <si>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</si>
  <si>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</si>
  <si>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</si>
  <si>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</si>
  <si>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</si>
  <si>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</si>
  <si>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</si>
  <si>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</si>
  <si>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</si>
  <si>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</si>
  <si>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</si>
  <si>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</si>
  <si>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</si>
  <si>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</si>
  <si>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</si>
  <si>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</si>
  <si>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</si>
  <si>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</si>
  <si>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</si>
  <si>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</si>
  <si>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</si>
  <si>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</si>
  <si>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</si>
  <si>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</si>
  <si>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</si>
  <si>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</si>
  <si>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</si>
  <si>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</si>
  <si>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</si>
  <si>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</si>
  <si>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</si>
  <si>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</si>
  <si>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</si>
  <si>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</si>
  <si>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</si>
  <si>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</si>
  <si>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</si>
  <si>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</si>
  <si>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</si>
  <si>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</si>
  <si>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</si>
  <si>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</si>
  <si>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</si>
  <si>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</si>
  <si>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</si>
  <si>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</si>
  <si>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</si>
  <si>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</si>
  <si>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</si>
  <si>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</si>
  <si>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</si>
  <si>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</si>
  <si>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</si>
  <si>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</si>
  <si>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</si>
  <si>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</si>
  <si>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</si>
  <si>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</si>
  <si>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</si>
  <si>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</si>
  <si>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</si>
  <si>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</si>
  <si>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</si>
  <si>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</si>
  <si>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</si>
  <si>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</si>
  <si>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</si>
  <si>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</si>
  <si>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</si>
  <si>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</si>
  <si>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</si>
  <si>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</si>
  <si>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</si>
  <si>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</si>
  <si>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</si>
  <si>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</si>
  <si>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</si>
  <si>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</si>
  <si>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</si>
  <si>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</si>
  <si>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</si>
  <si>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</si>
  <si>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</si>
  <si>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</si>
  <si>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</si>
  <si>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</si>
  <si>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</si>
  <si>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</si>
  <si>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</si>
  <si>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</si>
  <si>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</si>
  <si>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</si>
  <si>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</si>
  <si>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</si>
  <si>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</si>
  <si>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</si>
  <si>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</si>
  <si>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</si>
  <si>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</si>
  <si>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</si>
  <si>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</si>
  <si>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</si>
  <si>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</si>
  <si>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</si>
  <si>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</si>
  <si>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</si>
  <si>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</si>
  <si>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</si>
  <si>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</si>
  <si>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</si>
  <si>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</si>
  <si>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</si>
  <si>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</si>
  <si>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</si>
  <si>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</si>
  <si>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</si>
  <si>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</si>
  <si>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</si>
  <si>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</si>
  <si>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</si>
  <si>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</si>
  <si>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</si>
  <si>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</si>
  <si>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</si>
  <si>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</si>
  <si>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</si>
  <si>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</si>
  <si>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</si>
  <si>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</si>
  <si>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</si>
  <si>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</si>
  <si>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</si>
  <si>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</si>
  <si>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</si>
  <si>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</si>
  <si>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</si>
  <si>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</si>
  <si>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</si>
  <si>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</si>
  <si>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</si>
  <si>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</si>
  <si>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</si>
  <si>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</si>
  <si>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</si>
  <si>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</si>
  <si>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</si>
  <si>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</si>
  <si>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</si>
  <si>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</si>
  <si>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</si>
  <si>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</si>
  <si>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</si>
  <si>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</si>
  <si>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</si>
  <si>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</si>
  <si>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</si>
  <si>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</si>
  <si>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</si>
  <si>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</si>
  <si>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</si>
  <si>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</si>
  <si>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</si>
  <si>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</si>
  <si>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</si>
  <si>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</si>
  <si>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</si>
  <si>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</si>
  <si>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</si>
  <si>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</si>
  <si>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</si>
  <si>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</si>
  <si>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</si>
  <si>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</si>
  <si>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</si>
  <si>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</si>
  <si>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</si>
  <si>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</si>
  <si>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</si>
  <si>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</si>
  <si>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</si>
  <si>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</si>
  <si>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</si>
  <si>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</si>
  <si>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</si>
  <si>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</si>
  <si>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</si>
  <si>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</si>
  <si>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</si>
  <si>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</si>
  <si>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</si>
  <si>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</si>
  <si>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</si>
  <si>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</si>
  <si>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</si>
  <si>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</si>
  <si>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</si>
  <si>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</si>
  <si>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</si>
  <si>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</si>
  <si>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</si>
  <si>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</si>
  <si>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</si>
  <si>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</si>
  <si>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</si>
  <si>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</si>
  <si>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</si>
  <si>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</si>
  <si>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</si>
  <si>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</si>
  <si>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</si>
  <si>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</si>
  <si>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</si>
  <si>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</si>
  <si>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</si>
  <si>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</si>
  <si>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</si>
  <si>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</si>
  <si>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</si>
  <si>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</si>
  <si>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</si>
  <si>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</si>
  <si>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</si>
  <si>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</si>
  <si>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</si>
  <si>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</si>
  <si>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</si>
  <si>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</si>
  <si>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</si>
  <si>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</si>
  <si>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</si>
  <si>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</si>
  <si>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</si>
  <si>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</si>
  <si>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</si>
  <si>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</si>
  <si>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</si>
  <si>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</si>
  <si>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</si>
  <si>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</si>
  <si>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</si>
  <si>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</si>
  <si>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</si>
  <si>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</si>
  <si>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</si>
  <si>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</si>
  <si>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</si>
  <si>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</si>
  <si>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</si>
  <si>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</si>
  <si>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</si>
  <si>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</si>
  <si>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</si>
  <si>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</si>
  <si>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</si>
  <si>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</si>
  <si>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</si>
  <si>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</si>
  <si>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</si>
  <si>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</si>
  <si>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</si>
  <si>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</si>
  <si>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</si>
  <si>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</si>
  <si>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</si>
  <si>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</si>
  <si>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</si>
  <si>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</si>
  <si>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</si>
  <si>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</si>
  <si>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</si>
  <si>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</si>
  <si>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</si>
  <si>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</si>
  <si>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</si>
  <si>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</si>
  <si>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</si>
  <si>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</si>
  <si>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</si>
  <si>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</si>
  <si>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</si>
  <si>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</si>
  <si>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</si>
  <si>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</si>
  <si>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</si>
  <si>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</si>
  <si>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</si>
  <si>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</si>
  <si>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</si>
  <si>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</si>
  <si>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</si>
  <si>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</si>
  <si>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</si>
  <si>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</si>
  <si>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</si>
  <si>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</si>
  <si>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</si>
  <si>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</si>
  <si>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</si>
  <si>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</si>
  <si>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</si>
  <si>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</si>
  <si>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</si>
  <si>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</si>
  <si>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</si>
  <si>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</si>
  <si>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</si>
  <si>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</si>
  <si>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</si>
  <si>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</si>
  <si>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</si>
  <si>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</si>
  <si>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</si>
  <si>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</si>
  <si>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</si>
  <si>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</si>
  <si>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</si>
  <si>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</si>
  <si>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</si>
  <si>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</si>
  <si>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</si>
  <si>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</si>
  <si>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</si>
  <si>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</si>
  <si>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</si>
  <si>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</si>
  <si>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</si>
  <si>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</si>
  <si>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</si>
  <si>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</si>
  <si>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</si>
  <si>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</si>
  <si>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</si>
  <si>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</si>
  <si>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</si>
  <si>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</si>
  <si>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</si>
  <si>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</si>
  <si>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</si>
  <si>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</si>
  <si>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</si>
  <si>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</si>
  <si>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</si>
  <si>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</si>
  <si>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</si>
  <si>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</si>
  <si>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</si>
  <si>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</si>
  <si>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</si>
  <si>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</si>
  <si>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</si>
  <si>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</si>
  <si>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</si>
  <si>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</si>
  <si>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</si>
  <si>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</si>
  <si>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</si>
  <si>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</si>
  <si>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</si>
  <si>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</si>
  <si>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</si>
  <si>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</si>
  <si>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</si>
  <si>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</si>
  <si>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</si>
  <si>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</si>
  <si>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</si>
  <si>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</si>
  <si>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</si>
  <si>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</si>
  <si>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</si>
  <si>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</si>
  <si>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</si>
  <si>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</si>
  <si>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</si>
  <si>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</si>
  <si>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</si>
  <si>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</si>
  <si>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</si>
  <si>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</si>
  <si>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</si>
  <si>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</si>
  <si>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</si>
  <si>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</si>
  <si>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</si>
  <si>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</si>
  <si>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</si>
  <si>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</si>
  <si>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</si>
  <si>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</si>
  <si>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</si>
  <si>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</si>
  <si>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</si>
  <si>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</si>
  <si>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</si>
  <si>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</si>
  <si>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</si>
  <si>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</si>
  <si>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</si>
  <si>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</si>
  <si>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</si>
  <si>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</si>
  <si>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</si>
  <si>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</si>
  <si>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</si>
  <si>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</si>
  <si>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</si>
  <si>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</si>
  <si>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</si>
  <si>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</si>
  <si>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</si>
  <si>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</si>
  <si>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</si>
  <si>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</si>
  <si>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</si>
  <si>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</si>
  <si>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</si>
  <si>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</si>
  <si>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</si>
  <si>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</si>
  <si>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</si>
  <si>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</si>
  <si>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</si>
  <si>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</si>
  <si>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</si>
  <si>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</si>
  <si>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</si>
  <si>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</si>
  <si>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</si>
  <si>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</si>
  <si>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</si>
  <si>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</si>
  <si>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</si>
  <si>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</si>
  <si>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</si>
  <si>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</si>
  <si>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</si>
  <si>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</si>
  <si>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</si>
  <si>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</si>
  <si>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</si>
  <si>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</si>
  <si>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</si>
  <si>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</si>
  <si>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</si>
  <si>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</si>
  <si>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</si>
  <si>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</si>
  <si>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</si>
  <si>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</si>
  <si>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</si>
  <si>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</si>
  <si>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</si>
  <si>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</si>
  <si>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</si>
  <si>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</si>
  <si>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</si>
  <si>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</si>
  <si>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</si>
  <si>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</si>
  <si>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</si>
  <si>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</si>
  <si>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</si>
  <si>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</si>
  <si>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</si>
  <si>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</si>
  <si>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</si>
  <si>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</si>
  <si>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</si>
  <si>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</si>
  <si>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</si>
  <si>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</si>
  <si>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</si>
  <si>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</si>
  <si>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</si>
  <si>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</si>
  <si>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</si>
  <si>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</si>
  <si>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</si>
  <si>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</si>
  <si>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</si>
  <si>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</si>
  <si>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</si>
  <si>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</si>
  <si>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</si>
  <si>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</si>
  <si>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</si>
  <si>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</si>
  <si>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</si>
  <si>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</si>
  <si>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</si>
  <si>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</si>
  <si>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</si>
  <si>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</si>
  <si>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</si>
  <si>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</si>
  <si>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</si>
  <si>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</si>
  <si>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</si>
  <si>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</si>
  <si>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</si>
  <si>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</si>
  <si>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</si>
  <si>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</si>
  <si>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</si>
  <si>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</si>
  <si>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</si>
  <si>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</si>
  <si>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</si>
  <si>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</si>
  <si>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</si>
  <si>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</si>
  <si>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</si>
  <si>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</si>
  <si>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</si>
  <si>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</si>
  <si>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</si>
  <si>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</si>
  <si>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</si>
  <si>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</si>
  <si>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</si>
  <si>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</si>
  <si>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</si>
  <si>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</si>
  <si>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</si>
  <si>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</si>
  <si>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</si>
  <si>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</si>
  <si>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</si>
  <si>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</si>
  <si>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</si>
  <si>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</si>
  <si>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</si>
  <si>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</si>
  <si>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</si>
  <si>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</si>
  <si>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</si>
  <si>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</si>
  <si>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</si>
  <si>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</si>
  <si>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</si>
  <si>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</si>
  <si>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</si>
  <si>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</si>
  <si>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</si>
  <si>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</si>
  <si>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</si>
  <si>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</si>
  <si>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</si>
  <si>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</si>
  <si>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</si>
  <si>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</si>
  <si>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</si>
  <si>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</si>
  <si>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</si>
  <si>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</si>
  <si>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</si>
  <si>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</si>
  <si>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</si>
  <si>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</si>
  <si>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</si>
  <si>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</si>
  <si>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</si>
  <si>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</si>
  <si>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</si>
  <si>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</si>
  <si>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</si>
  <si>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</si>
  <si>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</si>
  <si>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</si>
  <si>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</si>
  <si>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</si>
  <si>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</si>
  <si>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</si>
  <si>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</si>
  <si>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</si>
  <si>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</si>
  <si>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</si>
  <si>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</si>
  <si>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</si>
  <si>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</si>
  <si>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</si>
  <si>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</si>
  <si>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</si>
  <si>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</si>
  <si>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</si>
  <si>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</si>
  <si>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</si>
  <si>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</si>
  <si>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</si>
  <si>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</si>
  <si>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</si>
  <si>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</si>
  <si>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</si>
  <si>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</si>
  <si>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</si>
  <si>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</si>
  <si>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</si>
  <si>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</si>
  <si>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</si>
  <si>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</si>
  <si>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</si>
  <si>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</si>
  <si>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</si>
  <si>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</si>
  <si>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</si>
  <si>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</si>
  <si>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</si>
  <si>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</si>
  <si>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</si>
  <si>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</si>
  <si>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</si>
  <si>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</si>
  <si>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</si>
  <si>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</si>
  <si>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</si>
  <si>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</si>
  <si>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</si>
  <si>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</si>
  <si>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</si>
  <si>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</si>
  <si>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</si>
  <si>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</si>
  <si>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</si>
  <si>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</si>
  <si>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</si>
  <si>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</si>
  <si>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</si>
  <si>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</si>
  <si>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</si>
  <si>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</si>
  <si>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</si>
  <si>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</si>
  <si>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</si>
  <si>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</si>
  <si>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</si>
  <si>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</si>
  <si>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</si>
  <si>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</si>
  <si>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</si>
  <si>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</si>
  <si>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</si>
  <si>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</si>
  <si>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</si>
  <si>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</si>
  <si>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</si>
  <si>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</si>
  <si>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</si>
  <si>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</si>
  <si>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</si>
  <si>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</si>
  <si>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</si>
  <si>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</si>
  <si>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</si>
  <si>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</si>
  <si>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</si>
  <si>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</si>
  <si>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</si>
  <si>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</si>
  <si>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</si>
  <si>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</si>
  <si>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</si>
  <si>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</si>
  <si>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</si>
  <si>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</si>
  <si>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</si>
  <si>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</si>
  <si>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</si>
  <si>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</si>
  <si>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</si>
  <si>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</si>
  <si>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</si>
  <si>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</si>
  <si>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</si>
  <si>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</si>
  <si>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</si>
  <si>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</si>
  <si>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</si>
  <si>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</si>
  <si>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</si>
  <si>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</si>
  <si>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</si>
  <si>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</si>
  <si>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</si>
  <si>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</si>
  <si>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</si>
  <si>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</si>
  <si>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</si>
  <si>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</si>
  <si>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</si>
  <si>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</si>
  <si>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</si>
  <si>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</si>
  <si>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</si>
  <si>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</si>
  <si>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</si>
  <si>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</si>
  <si>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</si>
  <si>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</si>
  <si>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</si>
  <si>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</si>
  <si>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</si>
  <si>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</si>
  <si>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</si>
  <si>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</si>
  <si>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</si>
  <si>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</si>
  <si>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</si>
  <si>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</si>
  <si>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</si>
  <si>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</si>
  <si>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</si>
  <si>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</si>
  <si>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</si>
  <si>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</si>
  <si>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</si>
  <si>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</si>
  <si>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</si>
  <si>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</si>
  <si>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</si>
  <si>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</si>
  <si>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</si>
  <si>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</si>
  <si>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</si>
  <si>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</si>
  <si>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</si>
  <si>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</si>
  <si>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</si>
  <si>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</si>
  <si>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</si>
  <si>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</si>
  <si>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</si>
  <si>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</si>
  <si>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</si>
  <si>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</si>
  <si>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</si>
  <si>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</si>
  <si>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</si>
  <si>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</si>
  <si>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</si>
  <si>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</si>
  <si>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</si>
  <si>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</si>
  <si>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</si>
  <si>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</si>
  <si>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</si>
  <si>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</si>
  <si>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</si>
  <si>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</si>
  <si>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</si>
  <si>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</si>
  <si>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</si>
  <si>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</si>
  <si>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</si>
  <si>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</si>
  <si>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</si>
  <si>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</si>
  <si>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</si>
  <si>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</si>
  <si>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</si>
  <si>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</si>
  <si>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</si>
  <si>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</si>
  <si>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</si>
  <si>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</si>
  <si>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</si>
  <si>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</si>
  <si>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</si>
  <si>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</si>
  <si>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</si>
  <si>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</si>
  <si>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</si>
  <si>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</si>
  <si>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</si>
  <si>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</si>
  <si>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</si>
  <si>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</si>
  <si>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</si>
  <si>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</si>
  <si>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</si>
  <si>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</si>
  <si>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</si>
  <si>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</si>
  <si>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</si>
  <si>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</si>
  <si>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</si>
  <si>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</si>
  <si>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</si>
  <si>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</si>
  <si>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</si>
  <si>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</si>
  <si>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</si>
  <si>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</si>
  <si>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</si>
  <si>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</si>
  <si>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</si>
  <si>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</si>
  <si>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</si>
  <si>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</si>
  <si>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</si>
  <si>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</si>
  <si>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</si>
  <si>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</si>
  <si>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</si>
  <si>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</si>
  <si>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</si>
  <si>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</si>
  <si>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</si>
  <si>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</si>
  <si>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</si>
  <si>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</si>
  <si>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</si>
  <si>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</si>
  <si>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</si>
  <si>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</si>
  <si>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</si>
  <si>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</si>
  <si>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</si>
  <si>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</si>
  <si>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</si>
  <si>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</si>
  <si>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</si>
  <si>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</si>
  <si>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</si>
  <si>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</si>
  <si>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</si>
  <si>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</si>
  <si>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</si>
  <si>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</si>
  <si>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</si>
  <si>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</si>
  <si>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</si>
  <si>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</si>
  <si>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</si>
  <si>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</si>
  <si>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</si>
  <si>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</si>
  <si>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</si>
  <si>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</si>
  <si>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</si>
  <si>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</si>
  <si>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</si>
  <si>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</si>
  <si>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</si>
  <si>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</si>
  <si>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</si>
  <si>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</si>
  <si>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</si>
  <si>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</si>
  <si>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</si>
  <si>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</si>
  <si>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</si>
  <si>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</si>
  <si>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</si>
  <si>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</si>
  <si>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</si>
  <si>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</si>
  <si>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</si>
  <si>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</si>
  <si>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</si>
  <si>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</si>
  <si>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</si>
  <si>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</si>
  <si>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</si>
  <si>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</si>
  <si>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</si>
  <si>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</si>
  <si>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</si>
  <si>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</si>
  <si>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</si>
  <si>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</si>
  <si>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</si>
  <si>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</si>
  <si>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</si>
  <si>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</si>
  <si>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</si>
  <si>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</si>
  <si>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</si>
  <si>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</si>
  <si>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</si>
  <si>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</si>
  <si>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</si>
  <si>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</si>
  <si>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</si>
  <si>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</si>
  <si>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</si>
  <si>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</si>
  <si>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</si>
  <si>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</si>
  <si>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</si>
  <si>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</si>
  <si>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</si>
  <si>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</si>
  <si>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</si>
  <si>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</si>
  <si>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</si>
  <si>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</si>
  <si>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</si>
  <si>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</si>
  <si>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</si>
  <si>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</si>
  <si>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</si>
  <si>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</si>
  <si>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</si>
  <si>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</si>
  <si>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</si>
  <si>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</si>
  <si>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</si>
  <si>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</si>
  <si>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</si>
  <si>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</si>
  <si>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</si>
  <si>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</si>
  <si>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</si>
  <si>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</si>
  <si>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</si>
  <si>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</si>
  <si>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</si>
  <si>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</si>
  <si>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</si>
  <si>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</si>
  <si>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</si>
  <si>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</si>
  <si>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</si>
  <si>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</si>
  <si>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</si>
  <si>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</si>
  <si>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</si>
  <si>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</si>
  <si>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</si>
  <si>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</si>
  <si>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</si>
  <si>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</si>
  <si>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</si>
  <si>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</si>
  <si>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</si>
  <si>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</si>
  <si>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</si>
  <si>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</si>
  <si>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</si>
  <si>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</si>
  <si>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</si>
  <si>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</si>
  <si>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</si>
  <si>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</si>
  <si>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</si>
  <si>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</si>
  <si>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</si>
  <si>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</si>
  <si>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</si>
  <si>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</si>
  <si>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</si>
  <si>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</si>
  <si>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</si>
  <si>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</si>
  <si>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</si>
  <si>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</si>
  <si>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</si>
  <si>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</si>
  <si>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</si>
  <si>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</si>
  <si>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</si>
  <si>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</si>
  <si>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</si>
  <si>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</si>
  <si>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</si>
  <si>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</si>
  <si>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</si>
  <si>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</si>
  <si>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</si>
  <si>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</si>
  <si>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</si>
  <si>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</si>
  <si>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</si>
  <si>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</si>
  <si>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</si>
  <si>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</si>
  <si>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</si>
  <si>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</si>
  <si>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</si>
  <si>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</si>
  <si>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</si>
  <si>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</si>
  <si>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</si>
  <si>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</si>
  <si>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</si>
  <si>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</si>
  <si>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</si>
  <si>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</si>
  <si>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</si>
  <si>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</si>
  <si>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</si>
  <si>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</si>
  <si>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</si>
  <si>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</si>
  <si>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</si>
  <si>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</si>
  <si>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</si>
  <si>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</si>
  <si>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</si>
  <si>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</si>
  <si>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</si>
  <si>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</si>
  <si>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</si>
  <si>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</si>
  <si>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</si>
  <si>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</si>
  <si>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</si>
  <si>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</si>
  <si>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</si>
  <si>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</si>
  <si>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</si>
  <si>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</si>
  <si>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</si>
  <si>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</si>
  <si>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</si>
  <si>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</si>
  <si>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</si>
  <si>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</si>
  <si>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</si>
  <si>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</si>
  <si>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</si>
  <si>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</si>
  <si>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</si>
  <si>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</si>
  <si>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</si>
  <si>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</si>
  <si>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</si>
  <si>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</si>
  <si>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</si>
  <si>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</si>
  <si>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</si>
  <si>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</si>
  <si>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</si>
  <si>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</si>
  <si>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</si>
  <si>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</si>
  <si>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</si>
  <si>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</si>
  <si>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</si>
  <si>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</si>
  <si>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</si>
  <si>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</si>
  <si>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</si>
  <si>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</si>
  <si>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</si>
  <si>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</si>
  <si>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</si>
  <si>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</si>
  <si>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</si>
  <si>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</si>
  <si>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</si>
  <si>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</si>
  <si>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</si>
  <si>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</si>
  <si>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</si>
  <si>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</si>
  <si>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</si>
  <si>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</si>
  <si>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</si>
  <si>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</si>
  <si>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</si>
  <si>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</si>
  <si>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</si>
  <si>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</si>
  <si>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</si>
  <si>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</si>
  <si>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</si>
  <si>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</si>
  <si>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</si>
  <si>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</si>
  <si>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</si>
  <si>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</si>
  <si>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</si>
  <si>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</si>
  <si>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</si>
  <si>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</si>
  <si>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</si>
  <si>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</si>
  <si>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</si>
  <si>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</si>
  <si>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</si>
  <si>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</si>
  <si>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</si>
  <si>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</si>
  <si>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</si>
  <si>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</si>
  <si>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</si>
  <si>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</si>
  <si>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</si>
  <si>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</si>
  <si>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</si>
  <si>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</si>
  <si>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</si>
  <si>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</si>
  <si>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</si>
  <si>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</si>
  <si>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</si>
  <si>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</si>
  <si>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</si>
  <si>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</si>
  <si>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</si>
  <si>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</si>
  <si>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</si>
  <si>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</si>
  <si>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</si>
  <si>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</si>
  <si>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</si>
  <si>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</si>
  <si>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</si>
  <si>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</si>
  <si>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</si>
  <si>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</si>
  <si>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</si>
  <si>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</si>
  <si>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</si>
  <si>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</si>
  <si>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</si>
  <si>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</si>
  <si>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</si>
  <si>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</si>
  <si>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</si>
  <si>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</si>
  <si>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</si>
  <si>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</si>
  <si>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</si>
  <si>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</si>
  <si>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</si>
  <si>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</si>
  <si>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</si>
  <si>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</si>
  <si>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</si>
  <si>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</si>
  <si>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</si>
  <si>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</si>
  <si>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</si>
  <si>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</si>
  <si>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</si>
  <si>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</si>
  <si>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</si>
  <si>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</si>
  <si>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</si>
  <si>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</si>
  <si>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</si>
  <si>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</si>
  <si>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</si>
  <si>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</si>
  <si>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</si>
  <si>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</si>
  <si>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</si>
  <si>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</si>
  <si>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</si>
  <si>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</si>
  <si>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</si>
  <si>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</si>
  <si>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</si>
  <si>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</si>
  <si>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</si>
  <si>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</si>
  <si>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</si>
  <si>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</si>
  <si>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</si>
  <si>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</si>
  <si>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</si>
  <si>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</si>
  <si>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</si>
  <si>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</si>
  <si>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</si>
  <si>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</si>
  <si>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</si>
  <si>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</si>
  <si>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</si>
  <si>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</si>
  <si>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</si>
  <si>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</si>
  <si>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</si>
  <si>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</si>
  <si>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</si>
  <si>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</si>
  <si>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</si>
  <si>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</si>
  <si>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</si>
  <si>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</si>
  <si>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</si>
  <si>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</si>
  <si>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</si>
  <si>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</si>
  <si>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</si>
  <si>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</si>
  <si>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</si>
  <si>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</si>
  <si>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</si>
  <si>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</si>
  <si>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</si>
  <si>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</si>
  <si>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</si>
  <si>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</si>
  <si>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</si>
  <si>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</si>
  <si>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</si>
  <si>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</si>
  <si>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</si>
  <si>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</si>
  <si>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</si>
  <si>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</si>
  <si>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</si>
  <si>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</si>
  <si>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</si>
  <si>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</si>
  <si>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</si>
  <si>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</si>
  <si>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</si>
  <si>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</si>
  <si>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</si>
  <si>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</si>
  <si>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</si>
  <si>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</si>
  <si>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</si>
  <si>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</si>
  <si>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</si>
  <si>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</si>
  <si>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</si>
  <si>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</si>
  <si>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</si>
  <si>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</si>
  <si>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</si>
  <si>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</si>
  <si>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</si>
  <si>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</si>
  <si>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</si>
  <si>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</si>
  <si>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</si>
  <si>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</si>
  <si>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</si>
  <si>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</si>
  <si>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</si>
  <si>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</si>
  <si>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</si>
  <si>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</si>
  <si>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</si>
  <si>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</si>
  <si>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</si>
  <si>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</si>
  <si>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</si>
  <si>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</si>
  <si>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</si>
  <si>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</si>
  <si>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</si>
  <si>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</si>
  <si>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</si>
  <si>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</si>
  <si>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</si>
  <si>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</si>
  <si>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</si>
  <si>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</si>
  <si>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</si>
  <si>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</si>
  <si>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</si>
  <si>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</si>
  <si>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</si>
  <si>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</si>
  <si>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</si>
  <si>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</si>
  <si>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</si>
  <si>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</si>
  <si>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</si>
  <si>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</si>
  <si>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</si>
  <si>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</si>
  <si>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</si>
  <si>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</si>
  <si>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</si>
  <si>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</si>
  <si>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</si>
  <si>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</si>
  <si>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</si>
  <si>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</si>
  <si>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</si>
  <si>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</si>
  <si>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</si>
  <si>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</si>
  <si>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</si>
  <si>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</si>
  <si>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</si>
  <si>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</si>
  <si>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</si>
  <si>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</si>
  <si>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</si>
  <si>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</si>
  <si>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</si>
  <si>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</si>
  <si>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</si>
  <si>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</si>
  <si>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</si>
  <si>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</si>
  <si>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</si>
  <si>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</si>
  <si>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</si>
  <si>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</si>
  <si>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</si>
  <si>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</si>
  <si>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</si>
  <si>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</si>
  <si>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</si>
  <si>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</si>
  <si>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</si>
  <si>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</si>
  <si>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</si>
  <si>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</si>
  <si>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</si>
  <si>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</si>
  <si>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</si>
  <si>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</si>
  <si>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</si>
  <si>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</si>
  <si>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</si>
  <si>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</si>
  <si>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</si>
  <si>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</si>
  <si>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</si>
  <si>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</si>
  <si>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</si>
  <si>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</si>
  <si>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</si>
  <si>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</si>
  <si>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</si>
  <si>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</si>
  <si>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</si>
  <si>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</si>
  <si>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</si>
  <si>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</si>
  <si>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</si>
  <si>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</si>
  <si>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</si>
  <si>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</si>
  <si>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</si>
  <si>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</si>
  <si>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</si>
  <si>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</si>
  <si>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</si>
  <si>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</si>
  <si>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</si>
  <si>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</si>
  <si>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</si>
  <si>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</si>
  <si>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</si>
  <si>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</si>
  <si>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</si>
  <si>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</si>
  <si>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</si>
  <si>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</si>
  <si>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</si>
  <si>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</si>
  <si>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</si>
  <si>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</si>
  <si>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</si>
  <si>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</si>
  <si>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</si>
  <si>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</si>
  <si>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</si>
  <si>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</si>
  <si>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</si>
  <si>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</si>
  <si>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</si>
  <si>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</si>
  <si>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</si>
  <si>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</si>
  <si>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</si>
  <si>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</si>
  <si>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</si>
  <si>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</si>
  <si>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</si>
  <si>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</si>
  <si>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</si>
  <si>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</si>
  <si>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</si>
  <si>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</si>
  <si>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</si>
  <si>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</si>
  <si>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</si>
  <si>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</si>
  <si>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</si>
  <si>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</si>
  <si>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</si>
  <si>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</si>
  <si>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</si>
  <si>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</si>
  <si>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</si>
  <si>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</si>
  <si>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</si>
  <si>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</si>
  <si>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</si>
  <si>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</si>
  <si>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</si>
  <si>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</si>
  <si>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</si>
  <si>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</si>
  <si>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</si>
  <si>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</si>
  <si>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</si>
  <si>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</si>
  <si>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</si>
  <si>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</si>
  <si>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</si>
  <si>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</si>
  <si>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</si>
  <si>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</si>
  <si>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</si>
  <si>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</si>
  <si>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</si>
  <si>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</si>
  <si>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</si>
  <si>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</si>
  <si>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</si>
  <si>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</si>
  <si>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</si>
  <si>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</si>
  <si>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</si>
  <si>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</si>
  <si>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</si>
  <si>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</si>
  <si>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</si>
  <si>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</si>
  <si>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</si>
  <si>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</si>
  <si>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</si>
  <si>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</si>
  <si>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</si>
  <si>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</si>
  <si>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</si>
  <si>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</si>
  <si>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</si>
  <si>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</si>
  <si>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</si>
  <si>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</si>
  <si>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</si>
  <si>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</si>
  <si>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</si>
  <si>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</si>
  <si>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</si>
  <si>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</si>
  <si>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</si>
  <si>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</si>
  <si>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</si>
  <si>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</si>
  <si>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</si>
  <si>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</si>
  <si>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</si>
  <si>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</si>
  <si>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</si>
  <si>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</si>
  <si>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</si>
  <si>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</si>
  <si>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</si>
  <si>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</si>
  <si>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</si>
  <si>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</si>
  <si>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</si>
  <si>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</si>
  <si>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</si>
  <si>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</si>
  <si>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</si>
  <si>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</si>
  <si>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</si>
  <si>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</si>
  <si>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</si>
  <si>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</si>
  <si>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</si>
  <si>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</si>
  <si>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</si>
  <si>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</si>
  <si>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</si>
  <si>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</si>
  <si>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</si>
  <si>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</si>
  <si>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</si>
  <si>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</si>
  <si>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</si>
  <si>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</si>
  <si>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</si>
  <si>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</si>
  <si>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</si>
  <si>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</si>
  <si>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</si>
  <si>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</si>
  <si>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</si>
  <si>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</si>
  <si>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</si>
  <si>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</si>
  <si>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</si>
  <si>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</si>
  <si>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</si>
  <si>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</si>
  <si>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</si>
  <si>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</si>
  <si>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</si>
  <si>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</si>
  <si>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</si>
  <si>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</si>
  <si>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</si>
  <si>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</si>
  <si>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</si>
  <si>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</si>
  <si>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</si>
  <si>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</si>
  <si>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</si>
  <si>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</si>
  <si>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</si>
  <si>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</si>
  <si>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</si>
  <si>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</si>
  <si>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</si>
  <si>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</si>
  <si>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</si>
  <si>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</si>
  <si>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</si>
  <si>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</si>
  <si>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</si>
  <si>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</si>
  <si>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</si>
  <si>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</si>
  <si>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</si>
  <si>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</si>
  <si>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</si>
  <si>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</si>
  <si>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</si>
  <si>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</si>
  <si>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</si>
  <si>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</si>
  <si>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</si>
  <si>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</si>
  <si>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</si>
  <si>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</si>
  <si>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</si>
  <si>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</si>
  <si>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</si>
  <si>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</si>
  <si>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</si>
  <si>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</si>
  <si>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</si>
  <si>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</si>
  <si>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</si>
  <si>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</si>
  <si>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</si>
  <si>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</si>
  <si>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</si>
  <si>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</si>
  <si>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</si>
  <si>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</si>
  <si>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</si>
  <si>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</si>
  <si>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</si>
  <si>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</si>
  <si>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</si>
  <si>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</si>
  <si>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</si>
  <si>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</si>
  <si>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</si>
  <si>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</si>
  <si>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</si>
  <si>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</si>
  <si>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</si>
  <si>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</si>
  <si>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</si>
  <si>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</si>
  <si>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</si>
  <si>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</si>
  <si>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</si>
  <si>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</si>
  <si>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</si>
  <si>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</si>
  <si>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</si>
  <si>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</si>
  <si>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</si>
  <si>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</si>
  <si>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</si>
  <si>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</si>
  <si>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</si>
  <si>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</si>
  <si>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</si>
  <si>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</si>
  <si>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</si>
  <si>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</si>
  <si>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</si>
  <si>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</si>
  <si>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</si>
  <si>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</si>
  <si>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</si>
  <si>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</si>
  <si>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</si>
  <si>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</si>
  <si>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</si>
  <si>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</si>
  <si>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</si>
  <si>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</si>
  <si>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</si>
  <si>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</si>
  <si>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</si>
  <si>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</si>
  <si>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</si>
  <si>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</si>
  <si>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</si>
  <si>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</si>
  <si>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</si>
  <si>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</si>
  <si>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</si>
  <si>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</si>
  <si>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</si>
  <si>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</si>
  <si>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</si>
  <si>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</si>
  <si>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</si>
  <si>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</si>
  <si>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</si>
  <si>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</si>
  <si>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</si>
  <si>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</si>
  <si>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</si>
  <si>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</si>
  <si>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</si>
  <si>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</si>
  <si>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</si>
  <si>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</si>
  <si>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</si>
  <si>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</si>
  <si>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</si>
  <si>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</si>
  <si>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</si>
  <si>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</si>
  <si>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</si>
  <si>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</si>
  <si>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</si>
  <si>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</si>
  <si>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</si>
  <si>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</si>
  <si>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</si>
  <si>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</si>
  <si>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</si>
  <si>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</si>
  <si>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</si>
  <si>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</si>
  <si>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</si>
  <si>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</si>
  <si>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</si>
  <si>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</si>
  <si>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</si>
  <si>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</si>
  <si>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</si>
  <si>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</si>
  <si>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</si>
  <si>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</si>
  <si>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</si>
  <si>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</si>
  <si>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</si>
  <si>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</si>
  <si>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</si>
  <si>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</si>
  <si>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</si>
  <si>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</si>
  <si>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</si>
  <si>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</si>
  <si>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</si>
  <si>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</si>
  <si>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</si>
  <si>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</si>
  <si>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</si>
  <si>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</si>
  <si>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</si>
  <si>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</si>
  <si>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</si>
  <si>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</si>
  <si>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</si>
  <si>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</si>
  <si>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</si>
  <si>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</si>
  <si>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</si>
  <si>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</si>
  <si>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</si>
  <si>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</si>
  <si>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</si>
  <si>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</si>
  <si>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</si>
  <si>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</si>
  <si>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</si>
  <si>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</si>
  <si>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</si>
  <si>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</si>
  <si>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</si>
  <si>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</si>
  <si>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</si>
  <si>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</si>
  <si>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</si>
  <si>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</si>
  <si>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</si>
  <si>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</si>
  <si>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</si>
  <si>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</si>
  <si>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</si>
  <si>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</si>
  <si>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</si>
  <si>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</si>
  <si>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</si>
  <si>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</si>
  <si>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</si>
  <si>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</si>
  <si>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</si>
  <si>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</si>
  <si>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</si>
  <si>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</si>
  <si>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</si>
  <si>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</si>
  <si>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</si>
  <si>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</si>
  <si>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</si>
  <si>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</si>
  <si>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</si>
  <si>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</si>
  <si>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</si>
  <si>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</si>
  <si>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</si>
  <si>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</si>
  <si>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</si>
  <si>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</si>
  <si>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</si>
  <si>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</si>
  <si>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</si>
  <si>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</si>
  <si>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</si>
  <si>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</si>
  <si>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</si>
  <si>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</si>
  <si>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</si>
  <si>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</si>
  <si>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</si>
  <si>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</si>
  <si>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</si>
  <si>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</si>
  <si>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</si>
  <si>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</si>
  <si>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</si>
  <si>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</si>
  <si>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</si>
  <si>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</si>
  <si>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</si>
  <si>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</si>
  <si>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</si>
  <si>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</si>
  <si>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</si>
  <si>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</si>
  <si>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</si>
  <si>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</si>
  <si>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</si>
  <si>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</si>
  <si>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</si>
  <si>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</si>
  <si>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</si>
  <si>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</si>
  <si>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</si>
  <si>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</si>
  <si>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</si>
  <si>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</si>
  <si>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</si>
  <si>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</si>
  <si>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</si>
  <si>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</si>
  <si>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</si>
  <si>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</si>
  <si>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</si>
  <si>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</si>
  <si>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</si>
  <si>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</si>
  <si>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</si>
  <si>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</si>
  <si>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</si>
  <si>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</si>
  <si>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</si>
  <si>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</si>
  <si>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</si>
  <si>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</si>
  <si>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</si>
  <si>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</si>
  <si>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</si>
  <si>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</si>
  <si>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</si>
  <si>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</si>
  <si>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</si>
  <si>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</si>
  <si>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</si>
  <si>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</si>
  <si>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</si>
  <si>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</si>
  <si>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</si>
  <si>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</si>
  <si>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</si>
  <si>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</si>
  <si>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</si>
  <si>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</si>
  <si>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</si>
  <si>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</si>
  <si>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</si>
  <si>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</si>
  <si>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</si>
  <si>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</si>
  <si>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</si>
  <si>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</si>
  <si>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</si>
  <si>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</si>
  <si>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</si>
  <si>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</si>
  <si>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</si>
  <si>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</si>
  <si>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</si>
  <si>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</si>
  <si>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</si>
  <si>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</si>
  <si>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</si>
  <si>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</si>
  <si>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</si>
  <si>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</si>
  <si>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</si>
  <si>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</si>
  <si>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</si>
  <si>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</si>
  <si>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</si>
  <si>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</si>
  <si>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</si>
  <si>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</si>
  <si>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</si>
  <si>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</si>
  <si>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</si>
  <si>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</si>
  <si>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</si>
  <si>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</si>
  <si>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</si>
  <si>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</si>
  <si>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</si>
  <si>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</si>
  <si>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</si>
  <si>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</si>
  <si>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</si>
  <si>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</si>
  <si>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</si>
  <si>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</si>
  <si>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</si>
  <si>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</si>
  <si>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</si>
  <si>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</si>
  <si>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</si>
  <si>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</si>
  <si>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</si>
  <si>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</si>
  <si>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</si>
  <si>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</si>
  <si>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</si>
  <si>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</si>
  <si>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</si>
  <si>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</si>
  <si>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</si>
  <si>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</si>
  <si>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</si>
  <si>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</si>
  <si>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</si>
  <si>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</si>
  <si>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</si>
  <si>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</si>
  <si>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</si>
  <si>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</si>
  <si>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</si>
  <si>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</si>
  <si>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</si>
  <si>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</si>
  <si>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</si>
  <si>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</si>
  <si>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</si>
  <si>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</si>
  <si>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</si>
  <si>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</si>
  <si>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</si>
  <si>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</si>
  <si>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</si>
  <si>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</si>
  <si>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</si>
  <si>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</si>
  <si>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</si>
  <si>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</si>
  <si>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</si>
  <si>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</si>
  <si>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</si>
  <si>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</si>
  <si>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</si>
  <si>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</si>
  <si>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</si>
  <si>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</si>
  <si>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</si>
  <si>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</si>
  <si>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</si>
  <si>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</si>
  <si>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</si>
  <si>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</si>
  <si>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</si>
  <si>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</si>
  <si>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</si>
  <si>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</si>
  <si>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</si>
  <si>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</si>
  <si>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</si>
  <si>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</si>
  <si>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</si>
  <si>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</si>
  <si>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</si>
  <si>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</si>
  <si>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</si>
  <si>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</si>
  <si>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</si>
  <si>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</si>
  <si>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</si>
  <si>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</si>
  <si>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</si>
  <si>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</si>
  <si>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</si>
  <si>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</si>
  <si>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</si>
  <si>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</si>
  <si>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</si>
  <si>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</si>
  <si>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</si>
  <si>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</si>
  <si>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</si>
  <si>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</si>
  <si>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</si>
  <si>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</si>
  <si>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</si>
  <si>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</si>
  <si>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</si>
  <si>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</si>
  <si>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</si>
  <si>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</si>
  <si>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</si>
  <si>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</si>
  <si>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</si>
  <si>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</si>
  <si>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</si>
  <si>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</si>
  <si>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</si>
  <si>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</si>
  <si>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</si>
  <si>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</si>
  <si>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</si>
  <si>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</si>
  <si>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</si>
  <si>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</si>
  <si>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</si>
  <si>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</si>
  <si>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</si>
  <si>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</si>
  <si>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</si>
  <si>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</si>
  <si>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</si>
  <si>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</si>
  <si>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</si>
  <si>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</si>
  <si>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</si>
  <si>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</si>
  <si>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</si>
  <si>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</si>
  <si>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</si>
  <si>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</si>
  <si>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</si>
  <si>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</si>
  <si>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</si>
  <si>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</si>
  <si>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</si>
  <si>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</si>
  <si>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</si>
  <si>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</si>
  <si>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</si>
  <si>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</si>
  <si>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</si>
  <si>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</si>
  <si>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</si>
  <si>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</si>
  <si>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</si>
  <si>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</si>
  <si>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</si>
  <si>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</si>
  <si>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</si>
  <si>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</si>
  <si>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</si>
  <si>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</si>
  <si>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</si>
  <si>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</si>
  <si>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</si>
  <si>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</si>
  <si>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</si>
  <si>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</si>
  <si>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</si>
  <si>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</si>
  <si>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</si>
  <si>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</si>
  <si>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</si>
  <si>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</si>
  <si>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</si>
  <si>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</si>
  <si>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</si>
  <si>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</si>
  <si>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</si>
  <si>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</si>
  <si>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</si>
  <si>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</si>
  <si>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</si>
  <si>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</si>
  <si>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</si>
  <si>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</si>
  <si>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</si>
  <si>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</si>
  <si>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</si>
  <si>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</si>
  <si>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</si>
  <si>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</si>
  <si>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</si>
  <si>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</si>
  <si>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</si>
  <si>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</si>
  <si>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</si>
  <si>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</si>
  <si>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</si>
  <si>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</si>
  <si>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</si>
  <si>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</si>
  <si>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</si>
  <si>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</si>
  <si>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</si>
  <si>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</si>
  <si>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</si>
  <si>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</si>
  <si>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</si>
  <si>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</si>
  <si>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</si>
  <si>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</si>
  <si>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</si>
  <si>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</si>
  <si>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</si>
  <si>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</si>
  <si>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</si>
  <si>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</si>
  <si>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</si>
  <si>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</si>
  <si>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</si>
  <si>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</si>
  <si>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</si>
  <si>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</si>
  <si>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</si>
  <si>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</si>
  <si>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</si>
  <si>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</si>
  <si>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</si>
  <si>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</si>
  <si>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</si>
  <si>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</si>
  <si>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</si>
  <si>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</si>
  <si>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</si>
  <si>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</si>
  <si>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</si>
  <si>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</si>
  <si>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</si>
  <si>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</si>
  <si>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</si>
  <si>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</si>
  <si>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</si>
  <si>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</si>
  <si>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</si>
  <si>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</si>
  <si>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</si>
  <si>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</si>
  <si>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</si>
  <si>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</si>
  <si>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</si>
  <si>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</si>
  <si>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</si>
  <si>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</si>
  <si>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</si>
  <si>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</si>
  <si>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</si>
  <si>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</si>
  <si>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</si>
  <si>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</si>
  <si>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</si>
  <si>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</si>
  <si>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</si>
  <si>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</si>
  <si>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</si>
  <si>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</si>
  <si>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</si>
  <si>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</si>
  <si>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</si>
  <si>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</si>
  <si>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</si>
  <si>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</si>
  <si>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</si>
  <si>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</si>
  <si>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</si>
  <si>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</si>
  <si>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</si>
  <si>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</si>
  <si>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</si>
  <si>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</si>
  <si>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</si>
  <si>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</si>
  <si>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</si>
  <si>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</si>
  <si>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</si>
  <si>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</si>
  <si>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</si>
  <si>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</si>
  <si>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</si>
  <si>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</si>
  <si>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</si>
  <si>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</si>
  <si>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</si>
  <si>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</si>
  <si>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</si>
  <si>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</si>
  <si>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</si>
  <si>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</si>
  <si>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</si>
  <si>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</si>
  <si>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</si>
  <si>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</si>
  <si>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</si>
  <si>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</si>
  <si>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</si>
  <si>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</si>
  <si>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</si>
  <si>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</si>
  <si>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</si>
  <si>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</si>
  <si>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</si>
  <si>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</si>
  <si>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</si>
  <si>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</si>
  <si>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</si>
  <si>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</si>
  <si>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</si>
  <si>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</si>
  <si>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</si>
  <si>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</si>
  <si>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</si>
  <si>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</si>
  <si>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</si>
  <si>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</si>
  <si>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</si>
  <si>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</si>
  <si>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</si>
  <si>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</si>
  <si>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</si>
  <si>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</si>
  <si>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</si>
  <si>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</si>
  <si>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</si>
  <si>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</si>
  <si>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</si>
  <si>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</si>
  <si>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</si>
  <si>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</si>
  <si>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</si>
  <si>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</si>
  <si>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</si>
  <si>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</si>
  <si>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</si>
  <si>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</si>
  <si>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</si>
  <si>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</si>
  <si>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</si>
  <si>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</si>
  <si>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</si>
  <si>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</si>
  <si>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</si>
  <si>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</si>
  <si>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</si>
  <si>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</si>
  <si>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</si>
  <si>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</si>
  <si>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</si>
  <si>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</si>
  <si>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</si>
  <si>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</si>
  <si>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</si>
  <si>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</si>
  <si>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</si>
  <si>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</si>
  <si>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</si>
  <si>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</si>
  <si>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</si>
  <si>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</si>
  <si>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</si>
  <si>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</si>
  <si>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</si>
  <si>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</si>
  <si>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</si>
  <si>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</si>
  <si>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</si>
  <si>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</si>
  <si>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</si>
  <si>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</si>
  <si>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</si>
  <si>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</si>
  <si>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</si>
  <si>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</si>
  <si>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</si>
  <si>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</si>
  <si>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</si>
  <si>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</si>
  <si>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</si>
  <si>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</si>
  <si>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</si>
  <si>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</si>
  <si>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</si>
  <si>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</si>
  <si>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</si>
  <si>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</si>
  <si>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</si>
  <si>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</si>
  <si>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</si>
  <si>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</si>
  <si>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</si>
  <si>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</si>
  <si>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</si>
  <si>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</si>
  <si>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</si>
  <si>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</si>
  <si>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</si>
  <si>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</si>
  <si>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</si>
  <si>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</si>
  <si>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</si>
  <si>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</si>
  <si>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</si>
  <si>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</si>
  <si>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</si>
  <si>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</si>
  <si>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</si>
  <si>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</si>
  <si>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</si>
  <si>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</si>
  <si>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</si>
  <si>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</si>
  <si>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</si>
  <si>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</si>
  <si>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</si>
  <si>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</si>
  <si>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</si>
  <si>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</si>
  <si>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</si>
  <si>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</si>
  <si>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</si>
  <si>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</si>
  <si>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</si>
  <si>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</si>
  <si>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</si>
  <si>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</si>
  <si>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</si>
  <si>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</si>
  <si>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</si>
  <si>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</si>
  <si>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</si>
  <si>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</si>
  <si>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</si>
  <si>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</si>
  <si>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</si>
  <si>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</si>
  <si>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</si>
  <si>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</si>
  <si>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</si>
  <si>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</si>
  <si>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</si>
  <si>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</si>
  <si>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</si>
  <si>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</si>
  <si>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</si>
  <si>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</si>
  <si>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</si>
  <si>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</si>
  <si>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</si>
  <si>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</si>
  <si>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</si>
  <si>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</si>
  <si>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</si>
  <si>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</si>
  <si>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</si>
  <si>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</si>
  <si>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</si>
  <si>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</si>
  <si>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</si>
  <si>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</si>
  <si>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</si>
  <si>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</si>
  <si>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</si>
  <si>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</si>
  <si>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</si>
  <si>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</si>
  <si>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</si>
  <si>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</si>
  <si>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</si>
  <si>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</si>
  <si>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</si>
  <si>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</si>
  <si>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</si>
  <si>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</si>
  <si>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</si>
  <si>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</si>
  <si>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</si>
  <si>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</si>
  <si>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</si>
  <si>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</si>
  <si>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</si>
  <si>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</si>
  <si>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</si>
  <si>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</si>
  <si>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</si>
  <si>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</si>
  <si>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</si>
  <si>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</si>
  <si>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</si>
  <si>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</si>
  <si>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</si>
  <si>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</si>
  <si>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</si>
  <si>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</si>
  <si>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</si>
  <si>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</si>
  <si>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</si>
  <si>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</si>
  <si>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</si>
  <si>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</si>
  <si>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</si>
  <si>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</si>
  <si>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</si>
  <si>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</si>
  <si>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</si>
  <si>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</si>
  <si>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</si>
  <si>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</si>
  <si>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</si>
  <si>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</si>
  <si>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</si>
  <si>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</si>
  <si>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</si>
  <si>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</si>
  <si>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</si>
  <si>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</si>
  <si>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</si>
  <si>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</si>
  <si>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</si>
  <si>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</si>
  <si>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</si>
  <si>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</si>
  <si>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</si>
  <si>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</si>
  <si>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</si>
  <si>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</si>
  <si>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</si>
  <si>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</si>
  <si>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</si>
  <si>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</si>
  <si>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</si>
  <si>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</si>
  <si>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</si>
  <si>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</si>
  <si>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</si>
  <si>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</si>
  <si>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</si>
  <si>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</si>
  <si>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</si>
  <si>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</si>
  <si>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</si>
  <si>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</si>
  <si>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</si>
  <si>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</si>
  <si>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</si>
  <si>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</si>
  <si>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</si>
  <si>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</si>
  <si>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</si>
  <si>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</si>
  <si>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</si>
  <si>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</si>
  <si>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</si>
  <si>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</si>
  <si>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</si>
  <si>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</si>
  <si>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</si>
  <si>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</si>
  <si>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</si>
  <si>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</si>
  <si>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</si>
  <si>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</si>
  <si>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</si>
  <si>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</si>
  <si>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</si>
  <si>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</si>
  <si>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</si>
  <si>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</si>
  <si>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</si>
  <si>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</si>
  <si>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</si>
  <si>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</si>
  <si>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</si>
  <si>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</si>
  <si>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</si>
  <si>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</si>
  <si>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</si>
  <si>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</si>
  <si>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</si>
  <si>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</si>
  <si>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</si>
  <si>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</si>
  <si>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</si>
  <si>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</si>
  <si>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</si>
  <si>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</si>
  <si>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</si>
  <si>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</si>
  <si>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</si>
  <si>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</si>
  <si>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</si>
  <si>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</si>
  <si>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</si>
  <si>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</si>
  <si>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</si>
  <si>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</si>
  <si>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</si>
  <si>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</si>
  <si>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</si>
  <si>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</si>
  <si>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</si>
  <si>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</si>
  <si>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</si>
  <si>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</si>
  <si>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</si>
  <si>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</si>
  <si>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</si>
  <si>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</si>
  <si>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</si>
  <si>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</si>
  <si>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</si>
  <si>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</si>
  <si>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</si>
  <si>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</si>
  <si>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</si>
  <si>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</si>
  <si>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</si>
  <si>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</si>
  <si>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</si>
  <si>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</si>
  <si>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</si>
  <si>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</si>
  <si>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</si>
  <si>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</si>
  <si>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</si>
  <si>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</si>
  <si>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</si>
  <si>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</si>
  <si>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</si>
  <si>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</si>
  <si>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</si>
  <si>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</si>
  <si>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</si>
  <si>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</si>
  <si>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</si>
  <si>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</si>
  <si>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</si>
  <si>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</si>
  <si>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</si>
  <si>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</si>
  <si>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</si>
  <si>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</si>
  <si>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</si>
  <si>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</si>
  <si>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</si>
  <si>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</si>
  <si>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</si>
  <si>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</si>
  <si>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</si>
  <si>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</si>
  <si>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</si>
  <si>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</si>
  <si>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</si>
  <si>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</si>
  <si>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</si>
  <si>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</si>
  <si>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</si>
  <si>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</si>
  <si>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</si>
  <si>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</si>
  <si>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</si>
  <si>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</si>
  <si>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</si>
  <si>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</si>
  <si>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</si>
  <si>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</si>
  <si>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</si>
  <si>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</si>
  <si>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</si>
  <si>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</si>
  <si>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</si>
  <si>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</si>
  <si>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</si>
  <si>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</si>
  <si>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</si>
  <si>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</si>
  <si>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</si>
  <si>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</si>
  <si>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</si>
  <si>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</si>
  <si>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</si>
  <si>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</si>
  <si>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</si>
  <si>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</si>
  <si>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</si>
  <si>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</si>
  <si>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</si>
  <si>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</si>
  <si>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</si>
  <si>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</si>
  <si>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</si>
  <si>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</si>
  <si>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</si>
  <si>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</si>
  <si>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</si>
  <si>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</si>
  <si>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</si>
  <si>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</si>
  <si>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</si>
  <si>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</si>
  <si>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</si>
  <si>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</si>
  <si>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</si>
  <si>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</si>
  <si>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</si>
  <si>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</si>
  <si>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</si>
  <si>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</si>
  <si>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</si>
  <si>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</si>
  <si>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</si>
  <si>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</si>
  <si>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</si>
  <si>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</si>
  <si>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</si>
  <si>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</si>
  <si>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</si>
  <si>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</si>
  <si>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</si>
  <si>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</si>
  <si>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</si>
  <si>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</si>
  <si>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</si>
  <si>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</si>
  <si>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</si>
  <si>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</si>
  <si>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</si>
  <si>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</si>
  <si>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</si>
  <si>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</si>
  <si>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</si>
  <si>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</si>
  <si>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</si>
  <si>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</si>
  <si>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</si>
  <si>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</si>
  <si>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</si>
  <si>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</si>
  <si>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</si>
  <si>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</si>
  <si>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</si>
  <si>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</si>
  <si>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</si>
  <si>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</si>
  <si>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</si>
  <si>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</si>
  <si>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</si>
  <si>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</si>
  <si>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</si>
  <si>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</si>
  <si>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</si>
  <si>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</si>
  <si>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</si>
  <si>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</si>
  <si>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</si>
  <si>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</si>
  <si>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</si>
  <si>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</si>
  <si>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</si>
  <si>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</si>
  <si>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</si>
  <si>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</si>
  <si>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</si>
  <si>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</si>
  <si>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</si>
  <si>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</si>
  <si>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</si>
  <si>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</si>
  <si>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</si>
  <si>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</si>
  <si>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</si>
  <si>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</si>
  <si>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</si>
  <si>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</si>
  <si>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</si>
  <si>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</si>
  <si>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</si>
  <si>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</si>
  <si>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</si>
  <si>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</si>
  <si>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</si>
  <si>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</si>
  <si>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</si>
  <si>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</si>
  <si>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</si>
  <si>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</si>
  <si>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</si>
  <si>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</si>
  <si>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</si>
  <si>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</si>
  <si>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</si>
  <si>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</si>
  <si>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</si>
  <si>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</si>
  <si>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</si>
  <si>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</si>
  <si>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</si>
  <si>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</si>
  <si>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</si>
  <si>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</si>
  <si>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</si>
  <si>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</si>
  <si>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</si>
  <si>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</si>
  <si>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</si>
  <si>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</si>
  <si>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</si>
  <si>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</si>
  <si>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</si>
  <si>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</si>
  <si>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</si>
  <si>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</si>
  <si>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</si>
  <si>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</si>
  <si>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</si>
  <si>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</si>
  <si>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</si>
  <si>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</si>
  <si>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</si>
  <si>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</si>
  <si>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</si>
  <si>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</si>
  <si>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</si>
  <si>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</si>
  <si>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</si>
  <si>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</si>
  <si>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</si>
  <si>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</si>
  <si>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</si>
  <si>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</si>
  <si>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</si>
  <si>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</si>
  <si>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</si>
  <si>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</si>
  <si>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</si>
  <si>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</si>
  <si>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</si>
  <si>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</si>
  <si>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</si>
  <si>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</si>
  <si>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</si>
  <si>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</si>
  <si>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</si>
  <si>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</si>
  <si>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</si>
  <si>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</si>
  <si>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</si>
  <si>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</si>
  <si>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</si>
  <si>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</si>
  <si>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</si>
  <si>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</si>
  <si>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</si>
  <si>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</si>
  <si>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</si>
  <si>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</si>
  <si>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</si>
  <si>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</si>
  <si>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</si>
  <si>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</si>
  <si>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</si>
  <si>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</si>
  <si>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</si>
  <si>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</si>
  <si>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</si>
  <si>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</si>
  <si>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</si>
  <si>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</si>
  <si>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</si>
  <si>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</si>
  <si>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</si>
  <si>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</si>
  <si>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</si>
  <si>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</si>
  <si>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</si>
  <si>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</si>
  <si>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</si>
  <si>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</si>
  <si>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</si>
  <si>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</si>
  <si>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</si>
  <si>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</si>
  <si>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</si>
  <si>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</si>
  <si>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</si>
  <si>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</si>
  <si>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</si>
  <si>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</si>
  <si>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</si>
  <si>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</si>
  <si>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</si>
  <si>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</si>
  <si>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</si>
  <si>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</si>
  <si>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</si>
  <si>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</si>
  <si>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</si>
  <si>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</si>
  <si>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</si>
  <si>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</si>
  <si>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</si>
  <si>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</si>
  <si>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</si>
  <si>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</si>
  <si>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</si>
  <si>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</si>
  <si>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</si>
  <si>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</si>
  <si>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</si>
  <si>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</si>
  <si>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</si>
  <si>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</si>
  <si>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</si>
  <si>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</si>
  <si>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</si>
  <si>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</si>
  <si>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</si>
  <si>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</si>
  <si>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</si>
  <si>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</si>
  <si>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</si>
  <si>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</si>
  <si>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</si>
  <si>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</si>
  <si>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</si>
  <si>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</si>
  <si>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</si>
  <si>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</si>
  <si>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</si>
  <si>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</si>
  <si>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</si>
  <si>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</si>
  <si>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</si>
  <si>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</si>
  <si>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</si>
  <si>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</si>
  <si>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</si>
  <si>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</si>
  <si>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</si>
  <si>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</si>
  <si>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</si>
  <si>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</si>
  <si>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</si>
  <si>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</si>
  <si>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</si>
  <si>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</si>
  <si>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</si>
  <si>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</si>
  <si>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</si>
  <si>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</si>
  <si>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</si>
  <si>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</si>
  <si>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</si>
  <si>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</si>
  <si>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</si>
  <si>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</si>
  <si>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</si>
  <si>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</si>
  <si>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</si>
  <si>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</si>
  <si>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</si>
  <si>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</si>
  <si>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</si>
  <si>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</si>
  <si>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</si>
  <si>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</si>
  <si>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</si>
  <si>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</si>
  <si>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</si>
  <si>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</si>
  <si>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</si>
  <si>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</si>
  <si>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</si>
  <si>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</si>
  <si>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</si>
  <si>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</si>
  <si>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</si>
  <si>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</si>
  <si>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</si>
  <si>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</si>
  <si>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</si>
  <si>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</si>
  <si>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</si>
  <si>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</si>
  <si>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</si>
  <si>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</si>
  <si>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</si>
  <si>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</si>
  <si>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</si>
  <si>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</si>
  <si>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</si>
  <si>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</si>
  <si>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</si>
  <si>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</si>
  <si>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</si>
  <si>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</si>
  <si>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</si>
  <si>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</si>
  <si>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</si>
  <si>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</si>
  <si>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</si>
  <si>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</si>
  <si>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</si>
  <si>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</si>
  <si>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</si>
  <si>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</si>
  <si>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</si>
  <si>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</si>
  <si>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</si>
  <si>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</si>
  <si>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</si>
  <si>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</si>
  <si>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</si>
  <si>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</si>
  <si>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</si>
  <si>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</si>
  <si>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</si>
  <si>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</si>
  <si>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</si>
  <si>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</si>
  <si>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</si>
  <si>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</si>
  <si>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</si>
  <si>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</si>
  <si>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</si>
  <si>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</si>
  <si>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</si>
  <si>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</si>
  <si>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</si>
  <si>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</si>
  <si>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</si>
  <si>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</si>
  <si>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</si>
  <si>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</si>
  <si>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</si>
  <si>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</si>
  <si>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</si>
  <si>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</si>
  <si>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</si>
  <si>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</si>
  <si>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</si>
  <si>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</si>
  <si>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</si>
  <si>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</si>
  <si>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</si>
  <si>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</si>
  <si>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</si>
  <si>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</si>
  <si>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</si>
  <si>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</si>
  <si>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</si>
  <si>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</si>
  <si>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</si>
  <si>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</si>
  <si>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</si>
  <si>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</si>
  <si>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</si>
  <si>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</si>
  <si>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</si>
  <si>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</si>
  <si>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</si>
  <si>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</si>
  <si>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</si>
  <si>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</si>
  <si>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</si>
  <si>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</si>
  <si>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</si>
  <si>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</si>
  <si>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</si>
  <si>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</si>
  <si>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</si>
  <si>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</si>
  <si>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</si>
  <si>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</si>
  <si>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</si>
  <si>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</si>
  <si>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</si>
  <si>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</si>
  <si>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</si>
  <si>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</si>
  <si>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</si>
  <si>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</si>
  <si>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</si>
  <si>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</si>
  <si>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</si>
  <si>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</si>
  <si>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</si>
  <si>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</si>
  <si>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</si>
  <si>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</si>
  <si>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</si>
  <si>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</si>
  <si>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</si>
  <si>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</si>
  <si>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</si>
  <si>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</si>
  <si>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</si>
  <si>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</si>
  <si>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</si>
  <si>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</si>
  <si>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</si>
  <si>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</si>
  <si>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</si>
  <si>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</si>
  <si>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</si>
  <si>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</si>
  <si>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</si>
  <si>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</si>
  <si>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</si>
  <si>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</si>
  <si>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</si>
  <si>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</si>
  <si>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</si>
  <si>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</si>
  <si>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</si>
  <si>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</si>
  <si>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</si>
  <si>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</si>
  <si>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</si>
  <si>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</si>
  <si>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</si>
  <si>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</si>
  <si>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</si>
  <si>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</si>
  <si>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</si>
  <si>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</si>
  <si>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</si>
  <si>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</si>
  <si>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</si>
  <si>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</si>
  <si>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</si>
  <si>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</si>
  <si>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</si>
  <si>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</si>
  <si>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</si>
  <si>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</si>
  <si>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</si>
  <si>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</si>
  <si>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</si>
  <si>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</si>
  <si>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</si>
  <si>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</si>
  <si>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</si>
  <si>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</si>
  <si>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</si>
  <si>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</si>
  <si>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</si>
  <si>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</si>
  <si>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</si>
  <si>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</si>
  <si>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</si>
  <si>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</si>
  <si>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</si>
  <si>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</si>
  <si>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</si>
  <si>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</si>
  <si>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</si>
  <si>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</si>
  <si>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</si>
  <si>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</si>
  <si>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</si>
  <si>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</si>
  <si>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</si>
  <si>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</si>
  <si>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</si>
  <si>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</si>
  <si>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</si>
  <si>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</si>
  <si>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</si>
  <si>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</si>
  <si>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</si>
  <si>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</si>
  <si>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</si>
  <si>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</si>
  <si>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</si>
  <si>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</si>
  <si>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</si>
  <si>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</si>
  <si>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</si>
  <si>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</si>
  <si>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</si>
  <si>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</si>
  <si>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</si>
  <si>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</si>
  <si>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</si>
  <si>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</si>
  <si>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</si>
  <si>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</si>
  <si>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</si>
  <si>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</si>
  <si>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</si>
  <si>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</si>
  <si>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</si>
  <si>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</si>
  <si>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</si>
  <si>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</si>
  <si>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</si>
  <si>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</si>
  <si>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</si>
  <si>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</si>
  <si>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</si>
  <si>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</si>
  <si>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</si>
  <si>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</si>
  <si>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</si>
  <si>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</si>
  <si>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</si>
  <si>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</si>
  <si>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</si>
  <si>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</si>
  <si>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</si>
  <si>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</si>
  <si>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</si>
  <si>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</si>
  <si>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</si>
  <si>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</si>
  <si>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</si>
  <si>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</si>
  <si>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</si>
  <si>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</si>
  <si>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</si>
  <si>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</si>
  <si>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</si>
  <si>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</si>
  <si>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</si>
  <si>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</si>
  <si>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</si>
  <si>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</si>
  <si>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</si>
  <si>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</si>
  <si>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</si>
  <si>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</si>
  <si>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</si>
  <si>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</si>
  <si>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</si>
  <si>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</si>
  <si>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</si>
  <si>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</si>
  <si>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</si>
  <si>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</si>
  <si>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</si>
  <si>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</si>
  <si>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</si>
  <si>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</si>
  <si>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</si>
  <si>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</si>
  <si>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</si>
  <si>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</si>
  <si>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</si>
  <si>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</si>
  <si>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</si>
  <si>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</si>
  <si>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</si>
  <si>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</si>
  <si>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</si>
  <si>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</si>
  <si>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</si>
  <si>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</si>
  <si>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</si>
  <si>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</si>
  <si>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</si>
  <si>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</si>
  <si>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</si>
  <si>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</si>
  <si>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</si>
  <si>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</si>
  <si>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</si>
  <si>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</si>
  <si>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</si>
  <si>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</si>
  <si>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</si>
  <si>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</si>
  <si>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</si>
  <si>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</si>
  <si>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</si>
  <si>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</si>
  <si>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</si>
  <si>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</si>
  <si>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</si>
  <si>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</si>
  <si>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</si>
  <si>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</si>
  <si>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</si>
  <si>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</si>
  <si>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</si>
  <si>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</si>
  <si>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</si>
  <si>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</si>
  <si>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</si>
  <si>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</si>
  <si>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</si>
  <si>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</si>
  <si>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</si>
  <si>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</si>
  <si>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</si>
  <si>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</si>
  <si>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</si>
  <si>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</si>
  <si>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</si>
  <si>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</si>
  <si>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</si>
  <si>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</si>
  <si>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</si>
  <si>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</si>
  <si>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</si>
  <si>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</si>
  <si>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</si>
  <si>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</si>
  <si>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</si>
  <si>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</si>
  <si>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</si>
  <si>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</si>
  <si>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</si>
  <si>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</si>
  <si>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</si>
  <si>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</si>
  <si>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</si>
  <si>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</si>
  <si>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</si>
  <si>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</si>
  <si>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</si>
  <si>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</si>
  <si>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</si>
  <si>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</si>
  <si>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</si>
  <si>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</si>
  <si>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</si>
  <si>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</si>
  <si>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</si>
  <si>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</si>
  <si>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</si>
  <si>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</si>
  <si>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</si>
  <si>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</si>
  <si>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</si>
  <si>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</si>
  <si>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</si>
  <si>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</si>
  <si>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</si>
  <si>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</si>
  <si>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</si>
  <si>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</si>
  <si>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</si>
  <si>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</si>
  <si>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</si>
  <si>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</si>
  <si>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</si>
  <si>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</si>
  <si>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</si>
  <si>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</si>
  <si>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</si>
  <si>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</si>
  <si>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</si>
  <si>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</si>
  <si>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</si>
  <si>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</si>
  <si>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</si>
  <si>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</si>
  <si>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</si>
  <si>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</si>
  <si>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</si>
  <si>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</si>
  <si>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</si>
  <si>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</si>
  <si>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</si>
  <si>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</si>
  <si>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</si>
  <si>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</si>
  <si>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</si>
  <si>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</si>
  <si>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</si>
  <si>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</si>
  <si>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</si>
  <si>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</si>
  <si>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</si>
  <si>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</si>
  <si>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</si>
  <si>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</si>
  <si>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</si>
  <si>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</si>
  <si>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</si>
  <si>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</si>
  <si>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</si>
  <si>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</si>
  <si>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</si>
  <si>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</si>
  <si>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</si>
  <si>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</si>
  <si>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</si>
  <si>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</si>
  <si>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</si>
  <si>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</si>
  <si>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</si>
  <si>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</si>
  <si>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</si>
  <si>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</si>
  <si>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</si>
  <si>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</si>
  <si>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</si>
  <si>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</si>
  <si>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</si>
  <si>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</si>
  <si>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</si>
  <si>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</si>
  <si>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</si>
  <si>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</si>
  <si>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</si>
  <si>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</si>
  <si>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</si>
  <si>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</si>
  <si>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</si>
  <si>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</si>
  <si>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</si>
  <si>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</si>
  <si>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</si>
  <si>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</si>
  <si>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</si>
  <si>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</si>
  <si>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</si>
  <si>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</si>
  <si>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</si>
  <si>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</si>
  <si>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</si>
  <si>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</si>
  <si>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</si>
  <si>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</si>
  <si>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</si>
  <si>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</si>
  <si>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</si>
  <si>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</si>
  <si>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</si>
  <si>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</si>
  <si>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</si>
  <si>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</si>
  <si>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</si>
  <si>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</si>
  <si>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</si>
  <si>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</si>
  <si>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</si>
  <si>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</si>
  <si>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</si>
  <si>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</si>
  <si>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</si>
  <si>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</si>
  <si>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</si>
  <si>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</si>
  <si>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</si>
  <si>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</si>
  <si>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</si>
  <si>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</si>
  <si>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</si>
  <si>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</si>
  <si>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</si>
  <si>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</si>
  <si>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</si>
  <si>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</si>
  <si>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</si>
  <si>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</si>
  <si>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</si>
  <si>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</si>
  <si>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</si>
  <si>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</si>
  <si>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</si>
  <si>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</si>
  <si>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</si>
  <si>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</si>
  <si>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</si>
  <si>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</si>
  <si>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</si>
  <si>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</si>
  <si>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</si>
  <si>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</si>
  <si>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</si>
  <si>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</si>
  <si>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</si>
  <si>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</si>
  <si>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</si>
  <si>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</si>
  <si>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</si>
  <si>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</si>
  <si>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</si>
  <si>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</si>
  <si>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</si>
  <si>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</si>
  <si>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</si>
  <si>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</si>
  <si>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</si>
  <si>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</si>
  <si>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</si>
  <si>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</si>
  <si>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</si>
  <si>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</si>
  <si>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</si>
  <si>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</si>
  <si>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</si>
  <si>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</si>
  <si>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</si>
  <si>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</si>
  <si>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</si>
  <si>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</si>
  <si>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</si>
  <si>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</si>
  <si>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</si>
  <si>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</si>
  <si>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</si>
  <si>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</si>
  <si>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</si>
  <si>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</si>
  <si>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</si>
  <si>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</si>
  <si>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</si>
  <si>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</si>
  <si>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</si>
  <si>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</si>
  <si>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</si>
  <si>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</si>
  <si>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</si>
  <si>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</si>
  <si>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</si>
  <si>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</si>
  <si>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</si>
  <si>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</si>
  <si>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</si>
  <si>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</si>
  <si>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</si>
  <si>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</si>
  <si>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</si>
  <si>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</si>
  <si>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</si>
  <si>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</si>
  <si>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</si>
  <si>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</si>
  <si>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</si>
  <si>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</si>
  <si>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</si>
  <si>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</si>
  <si>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</si>
  <si>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</si>
  <si>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</si>
  <si>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</si>
  <si>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</si>
  <si>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</si>
  <si>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</si>
  <si>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</si>
  <si>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</si>
  <si>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</si>
  <si>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</si>
  <si>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</si>
  <si>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</si>
  <si>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</si>
  <si>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</si>
  <si>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</si>
  <si>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</si>
  <si>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</si>
  <si>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</si>
  <si>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</si>
  <si>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</si>
  <si>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</si>
  <si>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</si>
  <si>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</si>
  <si>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</si>
  <si>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</si>
  <si>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</si>
  <si>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</si>
  <si>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</si>
  <si>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</si>
  <si>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</si>
  <si>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</si>
  <si>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</si>
  <si>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</si>
  <si>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</si>
  <si>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</si>
  <si>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</si>
  <si>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</si>
  <si>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</si>
  <si>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</si>
  <si>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</si>
  <si>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</si>
  <si>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</si>
  <si>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</si>
  <si>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</si>
  <si>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</si>
  <si>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</si>
  <si>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</si>
  <si>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</si>
  <si>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</si>
  <si>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</si>
  <si>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</si>
  <si>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</si>
  <si>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</si>
  <si>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</si>
  <si>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</si>
  <si>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</si>
  <si>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</si>
  <si>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</si>
  <si>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</si>
  <si>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</si>
  <si>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</si>
  <si>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</si>
  <si>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</si>
  <si>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</si>
  <si>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</si>
  <si>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</si>
  <si>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</si>
  <si>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</si>
  <si>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</si>
  <si>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</si>
  <si>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</si>
  <si>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</si>
  <si>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</si>
  <si>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</si>
  <si>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</si>
  <si>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</si>
  <si>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</si>
  <si>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</si>
  <si>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</si>
  <si>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</si>
  <si>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</si>
  <si>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</si>
  <si>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</si>
  <si>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</si>
  <si>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</si>
  <si>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</si>
  <si>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</si>
  <si>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</si>
  <si>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</si>
  <si>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</si>
  <si>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</si>
  <si>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</si>
  <si>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</si>
  <si>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</si>
  <si>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</si>
  <si>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</si>
  <si>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</si>
  <si>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</si>
  <si>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</si>
  <si>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</si>
  <si>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</si>
  <si>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</si>
  <si>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</si>
  <si>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</si>
  <si>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</si>
  <si>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</si>
  <si>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</si>
  <si>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</si>
  <si>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</si>
  <si>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</si>
  <si>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</si>
  <si>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</si>
  <si>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</si>
  <si>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</si>
  <si>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</si>
  <si>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</si>
  <si>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</si>
  <si>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</si>
  <si>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</si>
  <si>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</si>
  <si>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</si>
  <si>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</si>
  <si>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</si>
  <si>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</si>
  <si>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</si>
  <si>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</si>
  <si>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</si>
  <si>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</si>
  <si>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</si>
  <si>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</si>
  <si>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</si>
  <si>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</si>
  <si>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</si>
  <si>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</si>
  <si>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</si>
  <si>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</si>
  <si>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</si>
  <si>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</si>
  <si>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</si>
  <si>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</si>
  <si>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</si>
  <si>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</si>
  <si>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</si>
  <si>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</si>
  <si>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</si>
  <si>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</si>
  <si>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</si>
  <si>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</si>
  <si>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</si>
  <si>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</si>
  <si>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</si>
  <si>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</si>
  <si>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</si>
  <si>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</si>
  <si>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</si>
  <si>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</si>
  <si>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</si>
  <si>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</si>
  <si>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</si>
  <si>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</si>
  <si>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</si>
  <si>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</si>
  <si>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</si>
  <si>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</si>
  <si>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</si>
  <si>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</si>
  <si>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</si>
  <si>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</si>
  <si>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</si>
  <si>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</si>
  <si>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</si>
  <si>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</si>
  <si>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</si>
  <si>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</si>
  <si>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</si>
  <si>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</si>
  <si>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</si>
  <si>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</si>
  <si>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</si>
  <si>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</si>
  <si>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</si>
  <si>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</si>
  <si>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</si>
  <si>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</si>
  <si>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</si>
  <si>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</si>
  <si>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</si>
  <si>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</si>
  <si>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</si>
  <si>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</si>
  <si>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</si>
  <si>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</si>
  <si>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</si>
  <si>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</si>
  <si>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</si>
  <si>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</si>
  <si>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</si>
  <si>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</si>
  <si>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</si>
  <si>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</si>
  <si>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</si>
  <si>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</si>
  <si>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</si>
  <si>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</si>
  <si>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</si>
  <si>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</si>
  <si>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</si>
  <si>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</si>
  <si>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</si>
  <si>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</si>
  <si>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</si>
  <si>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</si>
  <si>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</si>
  <si>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</si>
  <si>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</si>
  <si>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</si>
  <si>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</si>
  <si>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</si>
  <si>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</si>
  <si>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</si>
  <si>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</si>
  <si>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</si>
  <si>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</si>
  <si>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</si>
  <si>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</si>
  <si>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</si>
  <si>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</si>
  <si>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</si>
  <si>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</si>
  <si>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</si>
  <si>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</si>
  <si>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</si>
  <si>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</si>
  <si>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</si>
  <si>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</si>
  <si>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</si>
  <si>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</si>
  <si>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</si>
  <si>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</si>
  <si>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</si>
  <si>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</si>
  <si>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</si>
  <si>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</si>
  <si>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</si>
  <si>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</si>
  <si>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</si>
  <si>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</si>
  <si>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</si>
  <si>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</si>
  <si>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</si>
  <si>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</si>
  <si>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</si>
  <si>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</si>
  <si>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</si>
  <si>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</si>
  <si>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</si>
  <si>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</si>
  <si>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</si>
  <si>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</si>
  <si>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</si>
  <si>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</si>
  <si>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</si>
  <si>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</si>
  <si>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</si>
  <si>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</si>
  <si>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</si>
  <si>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</si>
  <si>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</si>
  <si>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</si>
  <si>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</si>
  <si>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</si>
  <si>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</si>
  <si>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</si>
  <si>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</si>
  <si>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</si>
  <si>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</si>
  <si>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</si>
  <si>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</si>
  <si>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</si>
  <si>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</si>
  <si>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</si>
  <si>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</si>
  <si>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</si>
  <si>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</si>
  <si>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</si>
  <si>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</si>
  <si>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</si>
  <si>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</si>
  <si>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</si>
  <si>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</si>
  <si>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</si>
  <si>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</si>
  <si>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</si>
  <si>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</si>
  <si>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</si>
  <si>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</si>
  <si>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</si>
  <si>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</si>
  <si>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</si>
  <si>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</si>
  <si>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</si>
  <si>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</si>
  <si>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</si>
  <si>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</si>
  <si>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</si>
  <si>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</si>
  <si>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</si>
  <si>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</si>
  <si>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</si>
  <si>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</si>
  <si>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</si>
  <si>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</si>
  <si>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</si>
  <si>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</si>
  <si>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</si>
  <si>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</si>
  <si>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</si>
  <si>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</si>
  <si>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</si>
  <si>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</si>
  <si>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</si>
  <si>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</si>
  <si>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</si>
  <si>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</si>
  <si>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</si>
  <si>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</si>
  <si>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</si>
  <si>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</si>
  <si>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</si>
  <si>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</si>
  <si>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</si>
  <si>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</si>
  <si>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</si>
  <si>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</si>
  <si>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</si>
  <si>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</si>
  <si>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</si>
  <si>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</si>
  <si>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</si>
  <si>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</si>
  <si>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</si>
  <si>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</si>
  <si>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</si>
  <si>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</si>
  <si>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</si>
  <si>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</si>
  <si>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</si>
  <si>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</si>
  <si>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</si>
  <si>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</si>
  <si>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</si>
  <si>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</si>
  <si>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</si>
  <si>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</si>
  <si>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</si>
  <si>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</si>
  <si>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</si>
  <si>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</si>
  <si>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</si>
  <si>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</si>
  <si>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</si>
  <si>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</si>
  <si>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</si>
  <si>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</si>
  <si>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</si>
  <si>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</si>
  <si>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</si>
  <si>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</si>
  <si>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</si>
  <si>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</si>
  <si>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</si>
  <si>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</si>
  <si>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</si>
  <si>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</si>
  <si>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</si>
  <si>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</si>
  <si>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</si>
  <si>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</si>
  <si>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</si>
  <si>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</si>
  <si>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</si>
  <si>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</si>
  <si>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</si>
  <si>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</si>
  <si>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</si>
  <si>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</si>
  <si>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</si>
  <si>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</si>
  <si>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</si>
  <si>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</si>
  <si>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</si>
  <si>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</si>
  <si>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</si>
  <si>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</si>
  <si>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</si>
  <si>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</si>
  <si>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</si>
  <si>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</si>
  <si>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</si>
  <si>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</si>
  <si>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</si>
  <si>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</si>
  <si>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</si>
  <si>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</si>
  <si>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</si>
  <si>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</si>
  <si>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</si>
  <si>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</si>
  <si>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</si>
  <si>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</si>
  <si>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</si>
  <si>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</si>
  <si>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</si>
  <si>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</si>
  <si>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</si>
  <si>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</si>
  <si>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</si>
  <si>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</si>
  <si>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</si>
  <si>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</si>
  <si>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</si>
  <si>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</si>
  <si>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</si>
  <si>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</si>
  <si>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</si>
  <si>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</si>
  <si>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</si>
  <si>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</si>
  <si>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</si>
  <si>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</si>
  <si>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</si>
  <si>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</si>
  <si>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</si>
  <si>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</si>
  <si>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</si>
  <si>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</si>
  <si>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</si>
  <si>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</si>
  <si>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</si>
  <si>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</si>
  <si>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</si>
  <si>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</si>
  <si>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</si>
  <si>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</si>
  <si>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</si>
  <si>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</si>
  <si>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</si>
  <si>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</si>
  <si>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</si>
  <si>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</si>
  <si>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</si>
  <si>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</si>
  <si>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</si>
  <si>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</si>
  <si>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</si>
  <si>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</si>
  <si>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</si>
  <si>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</si>
  <si>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</si>
  <si>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</si>
  <si>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</si>
  <si>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</si>
  <si>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</si>
  <si>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</si>
  <si>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</si>
  <si>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</si>
  <si>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</si>
  <si>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</si>
  <si>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</si>
  <si>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</si>
  <si>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</si>
  <si>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</si>
  <si>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</si>
  <si>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</si>
  <si>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</si>
  <si>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</si>
  <si>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</si>
  <si>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</si>
  <si>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</si>
  <si>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</si>
  <si>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</si>
  <si>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</si>
  <si>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</si>
  <si>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</si>
  <si>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</si>
  <si>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</si>
  <si>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</si>
  <si>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</si>
  <si>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</si>
  <si>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</si>
  <si>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</si>
  <si>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</si>
  <si>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</si>
  <si>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</si>
  <si>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</si>
  <si>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</si>
  <si>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</si>
  <si>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</si>
  <si>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</si>
  <si>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</si>
  <si>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</si>
  <si>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</si>
  <si>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</si>
  <si>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</si>
  <si>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</si>
  <si>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</si>
  <si>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</si>
  <si>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</si>
  <si>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</si>
  <si>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</si>
  <si>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</si>
  <si>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</si>
  <si>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</si>
  <si>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</si>
  <si>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</si>
  <si>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</si>
  <si>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</si>
  <si>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</si>
  <si>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</si>
  <si>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</si>
  <si>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</si>
  <si>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</si>
  <si>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</si>
  <si>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</si>
  <si>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</si>
  <si>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</si>
  <si>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</si>
  <si>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</si>
  <si>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</si>
  <si>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</si>
  <si>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</si>
  <si>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</si>
  <si>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</si>
  <si>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</si>
  <si>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</si>
  <si>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</si>
  <si>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</si>
  <si>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</si>
  <si>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</si>
  <si>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</si>
  <si>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</si>
  <si>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</si>
  <si>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</si>
  <si>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</si>
  <si>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</si>
  <si>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</si>
  <si>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</si>
  <si>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</si>
  <si>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</si>
  <si>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</si>
  <si>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</si>
  <si>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</si>
  <si>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</si>
  <si>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</si>
  <si>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</si>
  <si>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</si>
  <si>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</si>
  <si>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</si>
  <si>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</si>
  <si>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</si>
  <si>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</si>
  <si>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</si>
  <si>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</si>
  <si>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</si>
  <si>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</si>
  <si>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</si>
  <si>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</si>
  <si>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</si>
  <si>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</si>
  <si>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</si>
  <si>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</si>
  <si>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</si>
  <si>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</si>
  <si>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</si>
  <si>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</si>
  <si>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</si>
  <si>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</si>
  <si>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</si>
  <si>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</si>
  <si>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</si>
  <si>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</si>
  <si>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</si>
  <si>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</si>
  <si>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</si>
  <si>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</si>
  <si>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</si>
  <si>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</si>
  <si>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</si>
  <si>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</si>
  <si>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</si>
  <si>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</si>
  <si>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</si>
  <si>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</si>
  <si>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</si>
  <si>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</si>
  <si>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</si>
  <si>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</si>
  <si>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</si>
  <si>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</si>
  <si>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</si>
  <si>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</si>
  <si>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</si>
  <si>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</si>
  <si>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</si>
  <si>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</si>
  <si>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</si>
  <si>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</si>
  <si>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</si>
  <si>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</si>
  <si>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</si>
  <si>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</si>
  <si>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</si>
  <si>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</si>
  <si>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</si>
  <si>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</si>
  <si>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</si>
  <si>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</si>
  <si>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</si>
  <si>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</si>
  <si>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</si>
  <si>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</si>
  <si>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</si>
  <si>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</si>
  <si>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</si>
  <si>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</si>
  <si>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</si>
  <si>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</si>
  <si>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</si>
  <si>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</si>
  <si>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</si>
  <si>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</si>
  <si>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</si>
  <si>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</si>
  <si>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</si>
  <si>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</si>
  <si>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</si>
  <si>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</si>
  <si>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</si>
  <si>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</si>
  <si>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</si>
  <si>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</si>
  <si>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</si>
  <si>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</si>
  <si>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</si>
  <si>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</si>
  <si>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</si>
  <si>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</si>
  <si>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</si>
  <si>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</si>
  <si>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</si>
  <si>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</si>
  <si>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</si>
  <si>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</si>
  <si>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</si>
  <si>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</si>
  <si>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</si>
  <si>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</si>
  <si>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</si>
  <si>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</si>
  <si>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</si>
  <si>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</si>
  <si>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</si>
  <si>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</si>
  <si>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</si>
  <si>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</si>
  <si>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</si>
  <si>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</si>
  <si>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</si>
  <si>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</si>
  <si>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</si>
  <si>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</si>
  <si>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</si>
  <si>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</si>
  <si>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</si>
  <si>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</si>
  <si>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</si>
  <si>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</si>
  <si>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</si>
  <si>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</si>
  <si>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</si>
  <si>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</si>
  <si>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</si>
  <si>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</si>
  <si>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</si>
  <si>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</si>
  <si>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</si>
  <si>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</si>
  <si>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</si>
  <si>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</si>
  <si>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</si>
  <si>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</si>
  <si>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</si>
  <si>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</si>
  <si>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</si>
  <si>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</si>
  <si>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</si>
  <si>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</si>
  <si>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</si>
  <si>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</si>
  <si>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</si>
  <si>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</si>
  <si>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</si>
  <si>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</si>
  <si>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</si>
  <si>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</si>
  <si>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</si>
  <si>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</si>
  <si>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</si>
  <si>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</si>
  <si>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</si>
  <si>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</si>
  <si>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</si>
  <si>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</si>
  <si>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</si>
  <si>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</si>
  <si>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</si>
  <si>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</si>
  <si>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</si>
  <si>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</si>
  <si>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</si>
  <si>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</si>
  <si>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</si>
  <si>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</si>
  <si>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</si>
  <si>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</si>
  <si>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</si>
  <si>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</si>
  <si>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</si>
  <si>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</si>
  <si>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</si>
  <si>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</si>
  <si>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</si>
  <si>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</si>
  <si>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</si>
  <si>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</si>
  <si>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</si>
  <si>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</si>
  <si>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</si>
  <si>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</si>
  <si>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</si>
  <si>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</si>
  <si>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</si>
  <si>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</si>
  <si>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</si>
  <si>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</si>
  <si>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</si>
  <si>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</si>
  <si>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</si>
  <si>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</si>
  <si>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</si>
  <si>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</si>
  <si>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</si>
  <si>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</si>
  <si>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</si>
  <si>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</si>
  <si>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</si>
  <si>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</si>
  <si>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</si>
  <si>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</si>
  <si>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</si>
  <si>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</si>
  <si>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</si>
  <si>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</si>
  <si>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</si>
  <si>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</si>
  <si>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</si>
  <si>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</si>
  <si>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</si>
  <si>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</si>
  <si>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</si>
  <si>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</si>
  <si>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</si>
  <si>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</si>
  <si>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</si>
  <si>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</si>
  <si>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</si>
  <si>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</si>
  <si>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</si>
  <si>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</si>
  <si>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</si>
  <si>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</si>
  <si>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</si>
  <si>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</si>
  <si>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</si>
  <si>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</si>
  <si>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</si>
  <si>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</si>
  <si>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</si>
  <si>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</si>
  <si>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</si>
  <si>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</si>
  <si>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</si>
  <si>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</si>
  <si>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</si>
  <si>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</si>
  <si>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</si>
  <si>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</si>
  <si>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</si>
  <si>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</si>
  <si>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</si>
  <si>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</si>
  <si>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</si>
  <si>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</si>
  <si>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</si>
  <si>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</si>
  <si>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</si>
  <si>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</si>
  <si>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</si>
  <si>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</si>
  <si>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</si>
  <si>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</si>
  <si>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</si>
  <si>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</si>
  <si>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</si>
  <si>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</si>
  <si>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</si>
  <si>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</si>
  <si>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</si>
  <si>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</si>
  <si>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</si>
  <si>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</si>
  <si>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</si>
  <si>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</si>
  <si>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</si>
  <si>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</si>
  <si>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</si>
  <si>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</si>
  <si>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</si>
  <si>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</si>
  <si>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</si>
  <si>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</si>
  <si>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</si>
  <si>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</si>
  <si>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</si>
  <si>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</si>
  <si>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</si>
  <si>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</si>
  <si>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</si>
  <si>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</si>
  <si>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</si>
  <si>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</si>
  <si>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</si>
  <si>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</si>
  <si>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</si>
  <si>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</si>
  <si>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</si>
  <si>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</si>
  <si>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</si>
  <si>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</si>
  <si>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</si>
  <si>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</si>
  <si>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</si>
  <si>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</si>
  <si>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</si>
  <si>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</si>
  <si>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</si>
  <si>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</si>
  <si>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</si>
  <si>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</si>
  <si>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</si>
  <si>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</si>
  <si>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</si>
  <si>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</si>
  <si>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</si>
  <si>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</si>
  <si>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</si>
  <si>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</si>
  <si>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</si>
  <si>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</si>
  <si>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</si>
  <si>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</si>
  <si>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</si>
  <si>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</si>
  <si>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</si>
  <si>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</si>
  <si>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</si>
  <si>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</si>
  <si>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</si>
  <si>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</si>
  <si>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</si>
  <si>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</si>
  <si>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</si>
  <si>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</si>
  <si>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</si>
  <si>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</si>
  <si>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</si>
  <si>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</si>
  <si>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</si>
  <si>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</si>
  <si>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</si>
  <si>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</si>
  <si>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</si>
  <si>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</si>
  <si>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</si>
  <si>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</si>
  <si>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</si>
  <si>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</si>
  <si>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</si>
  <si>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</si>
  <si>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</si>
  <si>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</si>
  <si>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</si>
  <si>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</si>
  <si>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</si>
  <si>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</si>
  <si>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</si>
  <si>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</si>
  <si>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</si>
  <si>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</si>
  <si>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</si>
  <si>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</si>
  <si>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</si>
  <si>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</si>
  <si>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</si>
  <si>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</si>
  <si>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</si>
  <si>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</si>
  <si>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</si>
  <si>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</si>
  <si>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</si>
  <si>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</si>
  <si>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</si>
  <si>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</si>
  <si>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</si>
  <si>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</si>
  <si>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</si>
  <si>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</si>
  <si>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</si>
  <si>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</si>
  <si>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</si>
  <si>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</si>
  <si>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</si>
  <si>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</si>
  <si>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</si>
  <si>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</si>
  <si>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</si>
  <si>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</si>
  <si>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</si>
  <si>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</si>
  <si>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</si>
  <si>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</si>
  <si>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</si>
  <si>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</si>
  <si>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</si>
  <si>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</si>
  <si>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</si>
  <si>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</si>
  <si>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</si>
  <si>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</si>
  <si>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</si>
  <si>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</si>
  <si>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</si>
  <si>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</si>
  <si>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</si>
  <si>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</si>
  <si>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</si>
  <si>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</si>
  <si>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</si>
  <si>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</si>
  <si>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</si>
  <si>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</si>
  <si>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</si>
  <si>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</si>
  <si>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</si>
  <si>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</si>
  <si>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</si>
  <si>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</si>
  <si>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</si>
  <si>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</si>
  <si>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</si>
  <si>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</si>
  <si>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</si>
  <si>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</si>
  <si>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</si>
  <si>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</si>
  <si>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</si>
  <si>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</si>
  <si>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</si>
  <si>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</si>
  <si>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</si>
  <si>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</si>
  <si>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</si>
  <si>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</si>
  <si>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</si>
  <si>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</si>
  <si>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</si>
  <si>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</si>
  <si>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</si>
  <si>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</si>
  <si>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</si>
  <si>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</si>
  <si>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</si>
  <si>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</si>
  <si>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</si>
  <si>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</si>
  <si>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</si>
  <si>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</si>
  <si>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</si>
  <si>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</si>
  <si>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</si>
  <si>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</si>
  <si>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</si>
  <si>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</si>
  <si>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</si>
  <si>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</si>
  <si>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</si>
  <si>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</si>
  <si>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</si>
  <si>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</si>
  <si>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</si>
  <si>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</si>
  <si>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</si>
  <si>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</si>
  <si>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</si>
  <si>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</si>
  <si>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</si>
  <si>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</si>
  <si>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</si>
  <si>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</si>
  <si>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</si>
  <si>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</si>
  <si>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</si>
  <si>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</si>
  <si>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</si>
  <si>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</si>
  <si>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</si>
  <si>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</si>
  <si>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</si>
  <si>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</si>
  <si>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</si>
  <si>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</si>
  <si>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</si>
  <si>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</si>
  <si>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</si>
  <si>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</si>
  <si>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</si>
  <si>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</si>
  <si>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</si>
  <si>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</si>
  <si>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</si>
  <si>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</si>
  <si>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</si>
  <si>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</si>
  <si>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</si>
  <si>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</si>
  <si>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</si>
  <si>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</si>
  <si>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</si>
  <si>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</si>
  <si>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</si>
  <si>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</si>
  <si>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</si>
  <si>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</si>
  <si>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</si>
  <si>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</si>
  <si>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</si>
  <si>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</si>
  <si>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</si>
  <si>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</si>
  <si>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</si>
  <si>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</si>
  <si>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</si>
  <si>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</si>
  <si>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</si>
  <si>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</si>
  <si>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</si>
  <si>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</si>
  <si>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</si>
  <si>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</si>
  <si>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</si>
  <si>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</si>
  <si>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</si>
  <si>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</si>
  <si>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</si>
  <si>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</si>
  <si>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</si>
  <si>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</si>
  <si>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</si>
  <si>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</si>
  <si>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</si>
  <si>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</si>
  <si>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</si>
  <si>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</si>
  <si>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</si>
  <si>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</si>
  <si>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</si>
  <si>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</si>
  <si>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</si>
  <si>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</si>
  <si>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</si>
  <si>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</si>
  <si>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</si>
  <si>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</si>
  <si>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</si>
  <si>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</si>
  <si>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</si>
  <si>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</si>
  <si>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</si>
  <si>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</si>
  <si>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</si>
  <si>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</si>
  <si>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</si>
  <si>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</si>
  <si>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</si>
  <si>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</si>
  <si>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</si>
  <si>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</si>
  <si>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</si>
  <si>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</si>
  <si>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</si>
  <si>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</si>
  <si>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</si>
  <si>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</si>
  <si>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</si>
  <si>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</si>
  <si>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</si>
  <si>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</si>
  <si>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</si>
  <si>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</si>
  <si>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</si>
  <si>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</si>
  <si>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</si>
  <si>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</si>
  <si>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</si>
  <si>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</si>
  <si>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</si>
  <si>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</si>
  <si>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</si>
  <si>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</si>
  <si>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</si>
  <si>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</si>
  <si>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</si>
  <si>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</si>
  <si>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</si>
  <si>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</si>
  <si>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</si>
  <si>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</si>
  <si>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</si>
  <si>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</si>
  <si>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</si>
  <si>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</si>
  <si>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</si>
  <si>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</si>
  <si>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</si>
  <si>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</si>
  <si>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</si>
  <si>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</si>
  <si>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</si>
  <si>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</si>
  <si>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</si>
  <si>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</si>
  <si>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</si>
  <si>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</si>
  <si>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</si>
  <si>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</si>
  <si>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</si>
  <si>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</si>
  <si>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</si>
  <si>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</si>
  <si>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</si>
  <si>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</si>
  <si>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</si>
  <si>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</si>
  <si>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</si>
  <si>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</si>
  <si>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</si>
  <si>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</si>
  <si>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</si>
  <si>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</si>
  <si>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</si>
  <si>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</si>
  <si>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</si>
  <si>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</si>
  <si>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</si>
  <si>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</si>
  <si>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</si>
  <si>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</si>
  <si>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</si>
  <si>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</si>
  <si>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</si>
  <si>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</si>
  <si>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</si>
  <si>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</si>
  <si>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</si>
  <si>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</si>
  <si>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</si>
  <si>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</si>
  <si>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</si>
  <si>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</si>
  <si>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</si>
  <si>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</si>
  <si>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</si>
  <si>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</si>
  <si>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</si>
  <si>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</si>
  <si>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</si>
  <si>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</si>
  <si>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</si>
  <si>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</si>
  <si>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</si>
  <si>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</si>
  <si>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</si>
  <si>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</si>
  <si>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</si>
  <si>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</si>
  <si>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</si>
  <si>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</si>
  <si>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</si>
  <si>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</si>
  <si>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</si>
  <si>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</si>
  <si>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</si>
  <si>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</si>
  <si>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</si>
  <si>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</si>
  <si>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</si>
  <si>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</si>
  <si>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</si>
  <si>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</si>
  <si>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</si>
  <si>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</si>
  <si>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</si>
  <si>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</si>
  <si>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</si>
  <si>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</si>
  <si>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</si>
  <si>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</si>
  <si>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</si>
  <si>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</si>
  <si>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</si>
  <si>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</si>
  <si>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</si>
  <si>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</si>
  <si>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</si>
  <si>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</si>
  <si>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</si>
  <si>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</si>
  <si>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</si>
  <si>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</si>
  <si>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</si>
  <si>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</si>
  <si>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</si>
  <si>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</si>
  <si>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</si>
  <si>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</si>
  <si>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</si>
  <si>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</si>
  <si>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</si>
  <si>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</si>
  <si>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</si>
  <si>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</si>
  <si>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</si>
  <si>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</si>
  <si>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</si>
  <si>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</si>
  <si>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</si>
  <si>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</si>
  <si>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</si>
  <si>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</si>
  <si>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</si>
  <si>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</si>
  <si>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</si>
  <si>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</si>
  <si>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</si>
  <si>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</si>
  <si>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</si>
  <si>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</si>
  <si>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</si>
  <si>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</si>
  <si>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</si>
  <si>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</si>
  <si>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</si>
  <si>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</si>
  <si>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</si>
  <si>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</si>
  <si>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</si>
  <si>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</si>
  <si>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</si>
  <si>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</si>
  <si>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</si>
  <si>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</si>
  <si>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</si>
  <si>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</si>
  <si>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</si>
  <si>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</si>
  <si>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</si>
  <si>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</si>
  <si>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</si>
  <si>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</si>
  <si>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</si>
  <si>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</si>
  <si>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</si>
  <si>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</si>
  <si>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</si>
  <si>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</si>
  <si>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</si>
  <si>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</si>
  <si>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</si>
  <si>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</si>
  <si>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</si>
  <si>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</si>
  <si>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</si>
  <si>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</si>
  <si>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</si>
  <si>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</si>
  <si>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</si>
  <si>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</si>
  <si>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</si>
  <si>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</si>
  <si>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</si>
  <si>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</si>
  <si>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</si>
  <si>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</si>
  <si>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</si>
  <si>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</si>
  <si>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</si>
  <si>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</si>
  <si>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</si>
  <si>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</si>
  <si>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</si>
  <si>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</si>
  <si>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</si>
  <si>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</si>
  <si>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</si>
  <si>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</si>
  <si>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</si>
  <si>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</si>
  <si>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</si>
  <si>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</si>
  <si>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</si>
  <si>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</si>
  <si>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</si>
  <si>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</si>
  <si>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</si>
  <si>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</si>
  <si>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</si>
  <si>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</si>
  <si>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</si>
  <si>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</si>
  <si>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</si>
  <si>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</si>
  <si>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</si>
  <si>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</si>
  <si>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</si>
  <si>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</si>
  <si>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</si>
  <si>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</si>
  <si>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</si>
  <si>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</si>
  <si>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</si>
  <si>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</si>
  <si>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</si>
  <si>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</si>
  <si>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</si>
  <si>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</si>
  <si>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</si>
  <si>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</si>
  <si>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</si>
  <si>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</si>
  <si>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</si>
  <si>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</si>
  <si>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</si>
  <si>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</si>
  <si>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</si>
  <si>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</si>
  <si>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</si>
  <si>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</si>
  <si>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</si>
  <si>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</si>
  <si>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</si>
  <si>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</si>
  <si>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</si>
  <si>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</si>
  <si>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</si>
  <si>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</si>
  <si>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</si>
  <si>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</si>
  <si>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</si>
  <si>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</si>
  <si>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</si>
  <si>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</si>
  <si>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</si>
  <si>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</si>
  <si>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</si>
  <si>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</si>
  <si>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</si>
  <si>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</si>
  <si>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</si>
  <si>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</si>
  <si>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</si>
  <si>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</si>
  <si>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</si>
  <si>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</si>
  <si>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</si>
  <si>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</si>
  <si>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</si>
  <si>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</si>
  <si>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</si>
  <si>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</si>
  <si>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</si>
  <si>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</si>
  <si>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</si>
  <si>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</si>
  <si>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</si>
  <si>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</si>
  <si>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</si>
  <si>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</si>
  <si>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</si>
  <si>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</si>
  <si>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</si>
  <si>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</si>
  <si>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</si>
  <si>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</si>
  <si>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</si>
  <si>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</si>
  <si>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</si>
  <si>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</si>
  <si>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</si>
  <si>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</si>
  <si>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</si>
  <si>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</si>
  <si>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</si>
  <si>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</si>
  <si>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</si>
  <si>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</si>
  <si>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</si>
  <si>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</si>
  <si>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</si>
  <si>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</si>
  <si>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</si>
  <si>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</si>
  <si>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</si>
  <si>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</si>
  <si>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</si>
  <si>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</si>
  <si>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</si>
  <si>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</si>
  <si>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</si>
  <si>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</si>
  <si>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</si>
  <si>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</si>
  <si>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</si>
  <si>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</si>
  <si>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</si>
  <si>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</si>
  <si>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</si>
  <si>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</si>
  <si>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</si>
  <si>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</si>
  <si>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</si>
  <si>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</si>
  <si>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</si>
  <si>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</si>
  <si>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</si>
  <si>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</si>
  <si>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</si>
  <si>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</si>
  <si>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</si>
  <si>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</si>
  <si>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</si>
  <si>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</si>
  <si>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</si>
  <si>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</si>
  <si>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</si>
  <si>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</si>
  <si>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</si>
  <si>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</si>
  <si>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</si>
  <si>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</si>
  <si>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</si>
  <si>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</si>
  <si>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</si>
  <si>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</si>
  <si>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</si>
  <si>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</si>
  <si>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</si>
  <si>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</si>
  <si>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</si>
  <si>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</si>
  <si>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</si>
  <si>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</si>
  <si>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</si>
  <si>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</si>
  <si>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</si>
  <si>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</si>
  <si>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</si>
  <si>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</si>
  <si>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</si>
  <si>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</si>
  <si>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</si>
  <si>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</si>
  <si>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</si>
  <si>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</si>
  <si>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</si>
  <si>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</si>
  <si>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</si>
  <si>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</si>
  <si>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</si>
  <si>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</si>
  <si>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</si>
  <si>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</si>
  <si>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</si>
  <si>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</si>
  <si>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</si>
  <si>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</si>
  <si>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</si>
  <si>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</si>
  <si>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</si>
  <si>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</si>
  <si>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</si>
  <si>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</si>
  <si>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</si>
  <si>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</si>
  <si>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</si>
  <si>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</si>
  <si>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</si>
  <si>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</si>
  <si>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</si>
  <si>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</si>
  <si>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</si>
  <si>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</si>
  <si>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</si>
  <si>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</si>
  <si>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</si>
  <si>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</si>
  <si>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</si>
  <si>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</si>
  <si>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</si>
  <si>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</si>
  <si>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</si>
  <si>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</si>
  <si>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</si>
  <si>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</si>
  <si>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</si>
  <si>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</si>
  <si>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</si>
  <si>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</si>
  <si>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</si>
  <si>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</si>
  <si>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</si>
  <si>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</si>
  <si>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</si>
  <si>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</si>
  <si>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</si>
  <si>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</si>
  <si>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</si>
  <si>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</si>
  <si>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</si>
  <si>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</si>
  <si>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</si>
  <si>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</si>
  <si>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</si>
  <si>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</si>
  <si>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</si>
  <si>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</si>
  <si>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</si>
  <si>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</si>
  <si>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</si>
  <si>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</si>
  <si>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</si>
  <si>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</si>
  <si>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</si>
  <si>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</si>
  <si>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</si>
  <si>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</si>
  <si>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</si>
  <si>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</si>
  <si>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</si>
  <si>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</si>
  <si>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</si>
  <si>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</si>
  <si>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</si>
  <si>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</si>
  <si>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</si>
  <si>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</si>
  <si>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</si>
  <si>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</si>
  <si>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</si>
  <si>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</si>
  <si>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</si>
  <si>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</si>
  <si>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</si>
  <si>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</si>
  <si>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</si>
  <si>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</si>
  <si>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</si>
  <si>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</si>
  <si>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</si>
  <si>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</si>
  <si>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</si>
  <si>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</si>
  <si>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</si>
  <si>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</si>
  <si>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</si>
  <si>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</si>
  <si>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</si>
  <si>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</si>
  <si>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</si>
  <si>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</si>
  <si>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</si>
  <si>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</si>
  <si>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</si>
  <si>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</si>
  <si>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</si>
  <si>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</si>
  <si>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</si>
  <si>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</si>
  <si>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</si>
  <si>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</si>
  <si>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</si>
  <si>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</si>
  <si>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</si>
  <si>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</si>
  <si>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</si>
  <si>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</si>
  <si>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</si>
  <si>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</si>
  <si>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</si>
  <si>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</si>
  <si>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</si>
  <si>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</si>
  <si>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</si>
  <si>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</si>
  <si>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</si>
  <si>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</si>
  <si>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</si>
  <si>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</si>
  <si>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</si>
  <si>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</si>
  <si>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</si>
  <si>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</si>
  <si>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</si>
  <si>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</si>
  <si>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</si>
  <si>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</si>
  <si>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</si>
  <si>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</si>
  <si>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</si>
  <si>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</si>
  <si>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</si>
  <si>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</si>
  <si>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</si>
  <si>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</si>
  <si>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</si>
  <si>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</si>
  <si>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</si>
  <si>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</si>
  <si>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</si>
  <si>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</si>
  <si>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</si>
  <si>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</si>
  <si>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</si>
  <si>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</si>
  <si>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</si>
  <si>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</si>
  <si>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</si>
  <si>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</si>
  <si>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</si>
  <si>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</si>
  <si>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</si>
  <si>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</si>
  <si>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</si>
  <si>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</si>
  <si>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</si>
  <si>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</si>
  <si>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</si>
  <si>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</si>
  <si>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</si>
  <si>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</si>
  <si>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</si>
  <si>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</si>
  <si>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</si>
  <si>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</si>
  <si>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</si>
  <si>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</si>
  <si>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</si>
  <si>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</si>
  <si>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</si>
  <si>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</si>
  <si>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</si>
  <si>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</si>
  <si>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</si>
  <si>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</si>
  <si>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</si>
  <si>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</si>
  <si>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</si>
  <si>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</si>
  <si>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</si>
  <si>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</si>
  <si>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</si>
  <si>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</si>
  <si>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</si>
  <si>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</si>
  <si>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</si>
  <si>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</si>
  <si>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</si>
  <si>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</si>
  <si>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</si>
  <si>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</si>
  <si>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</si>
  <si>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</si>
  <si>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</si>
  <si>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</si>
  <si>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</si>
  <si>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</si>
  <si>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</si>
  <si>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</si>
  <si>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</si>
  <si>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</si>
  <si>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</si>
  <si>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</si>
  <si>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</si>
  <si>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</si>
  <si>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</si>
  <si>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</si>
  <si>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</si>
  <si>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</si>
  <si>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</si>
  <si>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</si>
  <si>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</si>
  <si>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</si>
  <si>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</si>
  <si>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</si>
  <si>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</si>
  <si>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</si>
  <si>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</si>
  <si>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</si>
  <si>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</si>
  <si>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</si>
  <si>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</si>
  <si>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</si>
  <si>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</si>
  <si>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</si>
  <si>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</si>
  <si>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</si>
  <si>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</si>
  <si>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</si>
  <si>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</si>
  <si>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</si>
  <si>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</si>
  <si>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</si>
  <si>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</si>
  <si>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</si>
  <si>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</si>
  <si>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</si>
  <si>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</si>
  <si>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</si>
  <si>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</si>
  <si>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</si>
  <si>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</si>
  <si>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</si>
  <si>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</si>
  <si>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</si>
  <si>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</si>
  <si>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</si>
  <si>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</si>
  <si>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</si>
  <si>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</si>
  <si>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</si>
  <si>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</si>
  <si>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</si>
  <si>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</si>
  <si>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</si>
  <si>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</si>
  <si>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</si>
  <si>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</si>
  <si>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</si>
  <si>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</si>
  <si>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</si>
  <si>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</si>
  <si>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</si>
  <si>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</si>
  <si>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</si>
  <si>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</si>
  <si>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</si>
  <si>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</si>
  <si>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</si>
  <si>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</si>
  <si>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</si>
  <si>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</si>
  <si>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</si>
  <si>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</si>
  <si>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</si>
  <si>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</si>
  <si>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</si>
  <si>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</si>
  <si>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</si>
  <si>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</si>
  <si>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</si>
  <si>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</si>
  <si>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</si>
  <si>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</si>
  <si>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</si>
  <si>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</si>
  <si>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</si>
  <si>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</si>
  <si>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</si>
  <si>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</si>
  <si>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</si>
  <si>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</si>
  <si>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</si>
  <si>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</si>
  <si>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</si>
  <si>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</si>
  <si>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</si>
  <si>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</si>
  <si>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</si>
  <si>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</si>
  <si>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</si>
  <si>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</si>
  <si>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</si>
  <si>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</si>
  <si>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</si>
  <si>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</si>
  <si>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</si>
  <si>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</si>
  <si>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</si>
  <si>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</si>
  <si>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</si>
  <si>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</si>
  <si>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</si>
  <si>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</si>
  <si>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</si>
  <si>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</si>
  <si>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</si>
  <si>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</si>
  <si>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</si>
  <si>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</si>
  <si>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</si>
  <si>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</si>
  <si>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</si>
  <si>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</si>
  <si>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</si>
  <si>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</si>
  <si>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</si>
  <si>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</si>
  <si>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</si>
  <si>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</si>
  <si>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</si>
  <si>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</si>
  <si>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</si>
  <si>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</si>
  <si>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</si>
  <si>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</si>
  <si>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</si>
  <si>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</si>
  <si>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</si>
  <si>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</si>
  <si>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</si>
  <si>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</si>
  <si>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</si>
  <si>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</si>
  <si>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</si>
  <si>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</si>
  <si>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</si>
  <si>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</si>
  <si>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</si>
  <si>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</si>
  <si>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</si>
  <si>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</si>
  <si>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</si>
  <si>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</si>
  <si>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</si>
  <si>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</si>
  <si>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</si>
  <si>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</si>
  <si>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</si>
  <si>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</si>
  <si>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</si>
  <si>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</si>
  <si>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</si>
  <si>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</si>
  <si>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</si>
  <si>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</si>
  <si>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</si>
  <si>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</si>
  <si>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</si>
  <si>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</si>
  <si>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</si>
  <si>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</si>
  <si>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</si>
  <si>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</si>
  <si>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</si>
  <si>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</si>
  <si>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</si>
  <si>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</si>
  <si>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</si>
  <si>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</si>
  <si>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</si>
  <si>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</si>
  <si>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</si>
  <si>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</si>
  <si>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</si>
  <si>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</si>
  <si>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</si>
  <si>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</si>
  <si>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</si>
  <si>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</si>
  <si>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</si>
  <si>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</si>
  <si>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</si>
  <si>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</si>
  <si>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</si>
  <si>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</si>
  <si>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</si>
  <si>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</si>
  <si>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</si>
  <si>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</si>
  <si>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</si>
  <si>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</si>
  <si>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</si>
  <si>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</si>
  <si>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</si>
  <si>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</si>
  <si>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</si>
  <si>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</si>
  <si>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</si>
  <si>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</si>
  <si>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</si>
  <si>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</si>
  <si>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</si>
  <si>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</si>
  <si>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</si>
  <si>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</si>
  <si>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</si>
  <si>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</si>
  <si>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</si>
  <si>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</si>
  <si>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</si>
  <si>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</si>
  <si>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</si>
  <si>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</si>
  <si>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</si>
  <si>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</si>
  <si>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</si>
  <si>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</si>
  <si>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</si>
  <si>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</si>
  <si>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</si>
  <si>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</si>
  <si>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</si>
  <si>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</si>
  <si>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</si>
  <si>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</si>
  <si>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</si>
  <si>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</si>
  <si>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</si>
  <si>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</si>
  <si>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</si>
  <si>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</si>
  <si>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</si>
  <si>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</si>
  <si>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</si>
  <si>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</si>
  <si>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</si>
  <si>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</si>
  <si>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</si>
  <si>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</si>
  <si>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</si>
  <si>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</si>
  <si>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</si>
  <si>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</si>
  <si>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</si>
  <si>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</si>
  <si>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</si>
  <si>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</si>
  <si>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</si>
  <si>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</si>
  <si>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</si>
  <si>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</si>
  <si>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</si>
  <si>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</si>
  <si>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</si>
  <si>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</si>
  <si>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</si>
  <si>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</si>
  <si>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</si>
  <si>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</si>
  <si>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</si>
  <si>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</si>
  <si>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</si>
  <si>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</si>
  <si>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</si>
  <si>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</si>
  <si>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</si>
  <si>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</si>
  <si>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</si>
  <si>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</si>
  <si>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</si>
  <si>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</si>
  <si>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</si>
  <si>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</si>
  <si>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</si>
  <si>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</si>
  <si>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</si>
  <si>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</si>
  <si>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</si>
  <si>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</si>
  <si>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</si>
  <si>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</si>
  <si>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</si>
  <si>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</si>
  <si>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</si>
  <si>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</si>
  <si>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</si>
  <si>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</si>
  <si>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</si>
  <si>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</si>
  <si>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</si>
  <si>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</si>
  <si>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</si>
  <si>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</si>
  <si>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</si>
  <si>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</si>
  <si>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</si>
  <si>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</si>
  <si>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</si>
  <si>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</si>
  <si>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</si>
  <si>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</si>
  <si>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</si>
  <si>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</si>
  <si>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</si>
  <si>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</si>
  <si>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</si>
  <si>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</si>
  <si>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</si>
  <si>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</si>
  <si>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</si>
  <si>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</si>
  <si>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</si>
  <si>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</si>
  <si>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</si>
  <si>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</si>
  <si>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</si>
  <si>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</si>
  <si>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</si>
  <si>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</si>
  <si>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</si>
  <si>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</si>
  <si>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</si>
  <si>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</si>
  <si>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</si>
  <si>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</si>
  <si>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</si>
  <si>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</si>
  <si>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</si>
  <si>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</si>
  <si>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</si>
  <si>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</si>
  <si>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</si>
  <si>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</si>
  <si>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</si>
  <si>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</si>
  <si>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</si>
  <si>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</si>
  <si>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</si>
  <si>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</si>
  <si>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</si>
  <si>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</si>
  <si>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</si>
  <si>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</si>
  <si>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</si>
  <si>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</si>
  <si>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</si>
  <si>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</si>
  <si>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</si>
  <si>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</si>
  <si>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</si>
  <si>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</si>
  <si>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</si>
  <si>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</si>
  <si>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</si>
  <si>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</si>
  <si>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</si>
  <si>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</si>
  <si>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</si>
  <si>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</si>
  <si>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</si>
  <si>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</si>
  <si>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</si>
  <si>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</si>
  <si>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</si>
  <si>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</si>
  <si>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</si>
  <si>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</si>
  <si>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</si>
  <si>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</si>
  <si>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</si>
  <si>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</si>
  <si>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</si>
  <si>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</si>
  <si>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</si>
  <si>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</si>
  <si>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</si>
  <si>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</si>
  <si>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</si>
  <si>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</si>
  <si>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</si>
  <si>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</si>
  <si>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</si>
  <si>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</si>
  <si>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</si>
  <si>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</si>
  <si>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</si>
  <si>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</si>
  <si>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</si>
  <si>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</si>
  <si>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</si>
  <si>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</si>
  <si>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</si>
  <si>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</si>
  <si>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</si>
  <si>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</si>
  <si>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</si>
  <si>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</si>
  <si>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</si>
  <si>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</si>
  <si>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</si>
  <si>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</si>
  <si>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</si>
  <si>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</si>
  <si>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</si>
  <si>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</si>
  <si>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</si>
  <si>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</si>
  <si>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</si>
  <si>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</si>
  <si>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</si>
  <si>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</si>
  <si>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</si>
  <si>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</si>
  <si>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</si>
  <si>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</si>
  <si>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</si>
  <si>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</si>
  <si>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</si>
  <si>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</si>
  <si>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</si>
  <si>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</si>
  <si>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</si>
  <si>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</si>
  <si>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</si>
  <si>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</si>
  <si>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</si>
  <si>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</si>
  <si>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</si>
  <si>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</si>
  <si>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</si>
  <si>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</si>
  <si>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</si>
  <si>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</si>
  <si>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</si>
  <si>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</si>
  <si>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</si>
  <si>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</si>
  <si>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</si>
  <si>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</si>
  <si>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</si>
  <si>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</si>
  <si>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</si>
  <si>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</si>
  <si>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</si>
  <si>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</si>
  <si>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</si>
  <si>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</si>
  <si>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</si>
  <si>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</si>
  <si>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</si>
  <si>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</si>
  <si>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</si>
  <si>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</si>
  <si>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</si>
  <si>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</si>
  <si>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</si>
  <si>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</si>
  <si>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</si>
  <si>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</si>
  <si>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</si>
  <si>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</si>
  <si>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</si>
  <si>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</si>
  <si>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</si>
  <si>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</si>
  <si>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</si>
  <si>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</si>
  <si>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</si>
  <si>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</si>
  <si>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</si>
  <si>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</si>
  <si>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</si>
  <si>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</si>
  <si>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</si>
  <si>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</si>
  <si>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</si>
  <si>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</si>
  <si>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</si>
  <si>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</si>
  <si>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</si>
  <si>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</si>
  <si>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</si>
  <si>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</si>
  <si>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</si>
  <si>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</si>
  <si>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</si>
  <si>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</si>
  <si>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</si>
  <si>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</si>
  <si>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</si>
  <si>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</si>
  <si>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</si>
  <si>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</si>
  <si>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</si>
  <si>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</si>
  <si>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</si>
  <si>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</si>
  <si>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</si>
  <si>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</si>
  <si>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</si>
  <si>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</si>
  <si>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</si>
  <si>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</si>
  <si>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</si>
  <si>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</si>
  <si>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</si>
  <si>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</si>
  <si>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</si>
  <si>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</si>
  <si>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</si>
  <si>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</si>
  <si>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</si>
  <si>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</si>
  <si>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</si>
  <si>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</si>
  <si>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</si>
  <si>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</si>
  <si>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</si>
  <si>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</si>
  <si>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</si>
  <si>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</si>
  <si>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</si>
  <si>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</si>
  <si>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</si>
  <si>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</si>
  <si>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</si>
  <si>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</si>
  <si>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</si>
  <si>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</si>
  <si>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</si>
  <si>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</si>
  <si>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</si>
  <si>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</si>
  <si>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</si>
  <si>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</si>
  <si>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</si>
  <si>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</si>
  <si>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</si>
  <si>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</si>
  <si>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</si>
  <si>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</si>
  <si>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</si>
  <si>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</si>
  <si>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</si>
  <si>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</si>
  <si>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</si>
  <si>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</si>
  <si>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</si>
  <si>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</si>
  <si>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</si>
  <si>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</si>
  <si>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</si>
  <si>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</si>
  <si>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</si>
  <si>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</si>
  <si>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</si>
  <si>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</si>
  <si>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</si>
  <si>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</si>
  <si>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</si>
  <si>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</si>
  <si>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</si>
  <si>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</si>
  <si>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</si>
  <si>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</si>
  <si>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</si>
  <si>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</si>
  <si>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</si>
  <si>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</si>
  <si>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</si>
  <si>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</si>
  <si>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</si>
  <si>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</si>
  <si>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</si>
  <si>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</si>
  <si>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</si>
  <si>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</si>
  <si>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</si>
  <si>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</si>
  <si>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</si>
  <si>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</si>
  <si>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</si>
  <si>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</si>
  <si>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</si>
  <si>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</si>
  <si>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</si>
  <si>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</si>
  <si>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</si>
  <si>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</si>
  <si>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</si>
  <si>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</si>
  <si>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</si>
  <si>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</si>
  <si>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</si>
  <si>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</si>
  <si>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</si>
  <si>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</si>
  <si>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</si>
  <si>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</si>
  <si>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</si>
  <si>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</si>
  <si>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</si>
  <si>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</si>
  <si>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</si>
  <si>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</si>
  <si>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</si>
  <si>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</si>
  <si>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</si>
  <si>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</si>
  <si>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</si>
  <si>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</si>
  <si>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</si>
  <si>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</si>
  <si>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</si>
  <si>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</si>
  <si>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</si>
  <si>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</si>
  <si>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</si>
  <si>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</si>
  <si>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</si>
  <si>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</si>
  <si>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</si>
  <si>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</si>
  <si>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</si>
  <si>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</si>
  <si>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</si>
  <si>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</si>
  <si>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</si>
  <si>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</si>
  <si>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</si>
  <si>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</si>
  <si>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</si>
  <si>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</si>
  <si>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</si>
  <si>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</si>
  <si>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</si>
  <si>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</si>
  <si>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</si>
  <si>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</si>
  <si>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</si>
  <si>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</si>
  <si>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</si>
  <si>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</si>
  <si>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</si>
  <si>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</si>
  <si>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</si>
  <si>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</si>
  <si>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</si>
  <si>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</si>
  <si>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</si>
  <si>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</si>
  <si>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</si>
  <si>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</si>
  <si>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</si>
  <si>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</si>
  <si>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</si>
  <si>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</si>
  <si>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</si>
  <si>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</si>
  <si>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</si>
  <si>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</si>
  <si>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</si>
  <si>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</si>
  <si>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</si>
  <si>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</si>
  <si>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</si>
  <si>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</si>
  <si>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</si>
  <si>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</si>
  <si>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</si>
  <si>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</si>
  <si>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</si>
  <si>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</si>
  <si>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</si>
  <si>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</si>
  <si>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</si>
  <si>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</si>
  <si>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</si>
  <si>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</si>
  <si>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</si>
  <si>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</si>
  <si>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</si>
  <si>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</si>
  <si>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</si>
  <si>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</si>
  <si>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</si>
  <si>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</si>
  <si>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</si>
  <si>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</si>
  <si>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</si>
  <si>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</si>
  <si>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</si>
  <si>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</si>
  <si>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</si>
  <si>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</si>
  <si>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</si>
  <si>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</si>
  <si>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</si>
  <si>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</si>
  <si>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</si>
  <si>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</si>
  <si>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</si>
  <si>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</si>
  <si>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</si>
  <si>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</si>
  <si>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</si>
  <si>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</si>
  <si>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</si>
  <si>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</si>
  <si>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</si>
  <si>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</si>
  <si>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</si>
  <si>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</si>
  <si>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</si>
  <si>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</si>
  <si>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</si>
  <si>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</si>
  <si>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</si>
  <si>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</si>
  <si>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</si>
  <si>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</si>
  <si>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</si>
  <si>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</si>
  <si>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</si>
  <si>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</si>
  <si>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</si>
  <si>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</si>
  <si>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</si>
  <si>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</si>
  <si>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</si>
  <si>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</si>
  <si>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</si>
  <si>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</si>
  <si>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</si>
  <si>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</si>
  <si>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</si>
  <si>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</si>
  <si>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</si>
  <si>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</si>
  <si>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</si>
  <si>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</si>
  <si>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</si>
  <si>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</si>
  <si>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</si>
  <si>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</si>
  <si>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</si>
  <si>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</si>
  <si>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</si>
  <si>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</si>
  <si>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</si>
  <si>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</si>
  <si>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</si>
  <si>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</si>
  <si>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</si>
  <si>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</si>
  <si>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</si>
  <si>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</si>
  <si>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</si>
  <si>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</si>
  <si>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</si>
  <si>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</si>
  <si>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</si>
  <si>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</si>
  <si>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</si>
  <si>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</si>
  <si>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</si>
  <si>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</si>
  <si>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</si>
  <si>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</si>
  <si>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</si>
  <si>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</si>
  <si>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</si>
  <si>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</si>
  <si>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</si>
  <si>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</si>
  <si>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</si>
  <si>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</si>
  <si>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</si>
  <si>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</si>
  <si>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</si>
  <si>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</si>
  <si>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</si>
  <si>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</si>
  <si>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</si>
  <si>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</si>
  <si>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</si>
  <si>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</si>
  <si>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</si>
  <si>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</si>
  <si>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</si>
  <si>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</si>
  <si>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</si>
  <si>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</si>
  <si>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</si>
  <si>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</si>
  <si>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</si>
  <si>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</si>
  <si>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</si>
  <si>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</si>
  <si>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</si>
  <si>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</si>
  <si>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</si>
  <si>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</si>
  <si>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</si>
  <si>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</si>
  <si>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</si>
  <si>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</si>
  <si>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</si>
  <si>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</si>
  <si>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</si>
  <si>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</si>
  <si>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</si>
  <si>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</si>
  <si>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</si>
  <si>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</si>
  <si>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</si>
  <si>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</si>
  <si>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</si>
  <si>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</si>
  <si>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</si>
  <si>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</si>
  <si>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</si>
  <si>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</si>
  <si>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</si>
  <si>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</si>
  <si>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</si>
  <si>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</si>
  <si>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</si>
  <si>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</si>
  <si>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</si>
  <si>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</si>
  <si>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</si>
  <si>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</si>
  <si>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</si>
  <si>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</si>
  <si>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</si>
  <si>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</si>
  <si>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</si>
  <si>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</si>
  <si>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</si>
  <si>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</si>
  <si>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</si>
  <si>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</si>
  <si>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</si>
  <si>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</si>
  <si>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</si>
  <si>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</si>
  <si>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</si>
  <si>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</si>
  <si>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</si>
  <si>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</si>
  <si>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</si>
  <si>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</si>
  <si>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</si>
  <si>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</si>
  <si>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</si>
  <si>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</si>
  <si>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</si>
  <si>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</si>
  <si>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</si>
  <si>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</si>
  <si>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</si>
  <si>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</si>
  <si>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</si>
  <si>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</si>
  <si>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</si>
  <si>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</si>
  <si>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</si>
  <si>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</si>
  <si>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</si>
  <si>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</si>
  <si>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</si>
  <si>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</si>
  <si>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</si>
  <si>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</si>
  <si>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</si>
  <si>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</si>
  <si>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</si>
  <si>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</si>
  <si>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</si>
  <si>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</si>
  <si>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</si>
  <si>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</si>
  <si>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</si>
  <si>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</si>
  <si>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</si>
  <si>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</si>
  <si>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</si>
  <si>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</si>
  <si>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</si>
  <si>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</si>
  <si>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</si>
  <si>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</si>
  <si>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</si>
  <si>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</si>
  <si>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</si>
  <si>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</si>
  <si>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</si>
  <si>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</si>
  <si>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</si>
  <si>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</si>
  <si>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</si>
  <si>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</si>
  <si>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</si>
  <si>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</si>
  <si>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</si>
  <si>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</si>
  <si>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</si>
  <si>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</si>
  <si>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</si>
  <si>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</si>
  <si>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</si>
  <si>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</si>
  <si>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</si>
  <si>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</si>
  <si>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</si>
  <si>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</si>
  <si>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</si>
  <si>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</si>
  <si>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</si>
  <si>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</si>
  <si>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</si>
  <si>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</si>
  <si>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</si>
  <si>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</si>
  <si>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</si>
  <si>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</si>
  <si>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</si>
  <si>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</si>
  <si>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</si>
  <si>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</si>
  <si>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</si>
  <si>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</si>
  <si>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</si>
  <si>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</si>
  <si>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</si>
  <si>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</si>
  <si>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</si>
  <si>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</si>
  <si>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</si>
  <si>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</si>
  <si>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</si>
  <si>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</si>
  <si>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</si>
  <si>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</si>
  <si>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</si>
  <si>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</si>
  <si>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</si>
  <si>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</si>
  <si>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</si>
  <si>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</si>
  <si>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</si>
  <si>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</si>
  <si>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</si>
  <si>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</si>
  <si>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</si>
  <si>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</si>
  <si>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</si>
  <si>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</si>
  <si>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</si>
  <si>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</si>
  <si>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</si>
  <si>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</si>
  <si>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</si>
  <si>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</si>
  <si>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</si>
  <si>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</si>
  <si>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</si>
  <si>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</si>
  <si>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</si>
  <si>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</si>
  <si>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</si>
  <si>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</si>
  <si>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</si>
  <si>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</si>
  <si>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</si>
  <si>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</si>
  <si>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</si>
  <si>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</si>
  <si>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</si>
  <si>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</si>
  <si>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</si>
  <si>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</si>
  <si>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</si>
  <si>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</si>
  <si>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</si>
  <si>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</si>
  <si>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</si>
  <si>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</si>
  <si>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</si>
  <si>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</si>
  <si>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</si>
  <si>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</si>
  <si>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</si>
  <si>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</si>
  <si>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</si>
  <si>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</si>
  <si>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</si>
  <si>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</si>
  <si>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</si>
  <si>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</si>
  <si>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</si>
  <si>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</si>
  <si>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</si>
  <si>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</si>
  <si>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</si>
  <si>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</si>
  <si>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</si>
  <si>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</si>
  <si>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</si>
  <si>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</si>
  <si>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</si>
  <si>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</si>
  <si>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</si>
  <si>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</si>
  <si>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</si>
  <si>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</si>
  <si>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</si>
  <si>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</si>
  <si>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</si>
  <si>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</si>
  <si>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</si>
  <si>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</si>
  <si>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</si>
  <si>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</si>
  <si>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</si>
  <si>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</si>
  <si>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</si>
  <si>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</si>
  <si>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</si>
  <si>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</si>
  <si>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</si>
  <si>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</si>
  <si>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</si>
  <si>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</si>
  <si>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</si>
  <si>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</si>
  <si>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</si>
  <si>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</si>
  <si>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</si>
  <si>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</si>
  <si>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</si>
  <si>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</si>
  <si>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</si>
  <si>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</si>
  <si>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</si>
  <si>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</si>
  <si>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</si>
  <si>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</si>
  <si>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</si>
  <si>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</si>
  <si>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</si>
  <si>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</si>
  <si>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</si>
  <si>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</si>
  <si>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</si>
  <si>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</si>
  <si>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</si>
  <si>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</si>
  <si>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</si>
  <si>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</si>
  <si>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</si>
  <si>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</si>
  <si>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</si>
  <si>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</si>
  <si>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</si>
  <si>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</si>
  <si>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</si>
  <si>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</si>
  <si>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</si>
  <si>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</si>
  <si>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</si>
  <si>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</si>
  <si>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</si>
  <si>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</si>
  <si>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</si>
  <si>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</si>
  <si>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</si>
  <si>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</si>
  <si>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</si>
  <si>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</si>
  <si>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</si>
  <si>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</si>
  <si>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</si>
  <si>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</si>
  <si>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</si>
  <si>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</si>
  <si>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</si>
  <si>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</si>
  <si>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</si>
  <si>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</si>
  <si>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</si>
  <si>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</si>
  <si>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</si>
  <si>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</si>
  <si>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</si>
  <si>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</si>
  <si>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</si>
  <si>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</si>
  <si>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</si>
  <si>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</si>
  <si>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</si>
  <si>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</si>
  <si>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</si>
  <si>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</si>
  <si>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</si>
  <si>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</si>
  <si>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</si>
  <si>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</si>
  <si>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</si>
  <si>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</si>
  <si>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</si>
  <si>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</si>
  <si>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</si>
  <si>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</si>
  <si>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</si>
  <si>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</si>
  <si>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</si>
  <si>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</si>
  <si>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</si>
  <si>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</si>
  <si>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</si>
  <si>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</si>
  <si>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</si>
  <si>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</si>
  <si>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</si>
  <si>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</si>
  <si>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</si>
  <si>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</si>
  <si>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</si>
  <si>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</si>
  <si>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</si>
  <si>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</si>
  <si>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</si>
  <si>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</si>
  <si>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</si>
  <si>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</si>
  <si>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</si>
  <si>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</si>
  <si>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</si>
  <si>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</si>
  <si>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</si>
  <si>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</si>
  <si>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</si>
  <si>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</si>
  <si>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</si>
  <si>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</si>
  <si>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</si>
  <si>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</si>
  <si>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</si>
  <si>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</si>
  <si>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</si>
  <si>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</si>
  <si>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</si>
  <si>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</si>
  <si>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</si>
  <si>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</si>
  <si>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</si>
  <si>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</si>
  <si>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</si>
  <si>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</si>
  <si>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</si>
  <si>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</si>
  <si>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</si>
  <si>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</si>
  <si>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</si>
  <si>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</si>
  <si>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</si>
  <si>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</si>
  <si>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</si>
  <si>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</si>
  <si>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</si>
  <si>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</si>
  <si>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</si>
  <si>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</si>
  <si>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</si>
  <si>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</si>
  <si>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</si>
  <si>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</si>
  <si>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</si>
  <si>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</si>
  <si>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</si>
  <si>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</si>
  <si>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</si>
  <si>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</si>
  <si>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</si>
  <si>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</si>
  <si>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</si>
  <si>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</si>
  <si>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</si>
  <si>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</si>
  <si>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</si>
  <si>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</si>
  <si>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</si>
  <si>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</si>
  <si>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</si>
  <si>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</si>
  <si>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</si>
  <si>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</si>
  <si>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</si>
  <si>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</si>
  <si>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</si>
  <si>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</si>
  <si>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</si>
  <si>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</si>
  <si>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</si>
  <si>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</si>
  <si>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</si>
  <si>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</si>
  <si>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</si>
  <si>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</si>
  <si>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</si>
  <si>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</si>
  <si>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</si>
  <si>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</si>
  <si>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</si>
  <si>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</si>
  <si>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</si>
  <si>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</si>
  <si>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</si>
  <si>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</si>
  <si>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</si>
  <si>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</si>
  <si>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</si>
  <si>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</si>
  <si>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</si>
  <si>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</si>
  <si>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</si>
  <si>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</si>
  <si>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</si>
  <si>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</si>
  <si>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</si>
  <si>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</si>
  <si>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</si>
  <si>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</si>
  <si>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</si>
  <si>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</si>
  <si>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</si>
  <si>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</si>
  <si>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</si>
  <si>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</si>
  <si>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</si>
  <si>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</si>
  <si>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</si>
  <si>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</si>
  <si>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</si>
  <si>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</si>
  <si>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</si>
  <si>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</si>
  <si>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</si>
  <si>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</si>
  <si>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</si>
  <si>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</si>
  <si>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</si>
  <si>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</si>
  <si>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</si>
  <si>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</si>
  <si>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</si>
  <si>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</si>
  <si>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</si>
  <si>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</si>
  <si>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</si>
  <si>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</si>
  <si>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</si>
  <si>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</si>
  <si>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</si>
  <si>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</si>
  <si>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</si>
  <si>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</si>
  <si>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</si>
  <si>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</si>
  <si>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</si>
  <si>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</si>
  <si>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</si>
  <si>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</si>
  <si>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</si>
  <si>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</si>
  <si>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</si>
  <si>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</si>
  <si>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</si>
  <si>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</si>
  <si>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</si>
  <si>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</si>
  <si>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</si>
  <si>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</si>
  <si>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</si>
  <si>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</si>
  <si>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</si>
  <si>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</si>
  <si>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</si>
  <si>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</si>
  <si>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</si>
  <si>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</si>
  <si>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</si>
  <si>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</si>
  <si>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</si>
  <si>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</si>
  <si>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</si>
  <si>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</si>
  <si>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</si>
  <si>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</si>
  <si>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</si>
  <si>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</si>
  <si>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</si>
  <si>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</si>
  <si>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</si>
  <si>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</si>
  <si>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</si>
  <si>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</si>
  <si>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</si>
  <si>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</si>
  <si>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</si>
  <si>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</si>
  <si>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</si>
  <si>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</si>
  <si>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</si>
  <si>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</si>
  <si>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</si>
  <si>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</si>
  <si>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</si>
  <si>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</si>
  <si>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</si>
  <si>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</si>
  <si>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</si>
  <si>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</si>
  <si>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</si>
  <si>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</si>
  <si>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</si>
  <si>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</si>
  <si>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</si>
  <si>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</si>
  <si>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</si>
  <si>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</si>
  <si>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</si>
  <si>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</si>
  <si>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</si>
  <si>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</si>
  <si>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</si>
  <si>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</si>
  <si>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</si>
  <si>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</si>
  <si>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</si>
  <si>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</si>
  <si>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</si>
  <si>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</si>
  <si>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</si>
  <si>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</si>
  <si>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</si>
  <si>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</si>
  <si>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</si>
  <si>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</si>
  <si>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</si>
  <si>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</si>
  <si>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</si>
  <si>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</si>
  <si>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</si>
  <si>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</si>
  <si>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</si>
  <si>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</si>
  <si>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</si>
  <si>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</si>
  <si>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</si>
  <si>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</si>
  <si>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</si>
  <si>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</si>
  <si>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</si>
  <si>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</si>
  <si>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</si>
  <si>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</si>
  <si>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</si>
  <si>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</si>
  <si>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</si>
  <si>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</si>
  <si>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</si>
  <si>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</si>
  <si>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</si>
  <si>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</si>
  <si>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</si>
  <si>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</si>
  <si>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</si>
  <si>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</si>
  <si>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</si>
  <si>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</si>
  <si>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</si>
  <si>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</si>
  <si>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</si>
  <si>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</si>
  <si>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</si>
  <si>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</si>
  <si>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</si>
  <si>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</si>
  <si>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</si>
  <si>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</si>
  <si>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</si>
  <si>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</si>
  <si>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</si>
  <si>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</si>
  <si>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</si>
  <si>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</si>
  <si>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</si>
  <si>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</si>
  <si>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</si>
  <si>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</si>
  <si>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</si>
  <si>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</si>
  <si>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</si>
  <si>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</si>
  <si>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</si>
  <si>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</si>
  <si>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</si>
  <si>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</si>
  <si>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</si>
  <si>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</si>
  <si>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</si>
  <si>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</si>
  <si>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</si>
  <si>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</si>
  <si>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</si>
  <si>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</si>
  <si>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</si>
  <si>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</si>
  <si>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</si>
  <si>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</si>
  <si>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</si>
  <si>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</si>
  <si>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</si>
  <si>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</si>
  <si>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</si>
  <si>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</si>
  <si>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</si>
  <si>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</si>
  <si>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</si>
  <si>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</si>
  <si>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</si>
  <si>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</si>
  <si>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</si>
  <si>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</si>
  <si>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</si>
  <si>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</si>
  <si>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</si>
  <si>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</si>
  <si>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</si>
  <si>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</si>
  <si>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</si>
  <si>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</si>
  <si>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</si>
  <si>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</si>
  <si>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</si>
  <si>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</si>
  <si>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</si>
  <si>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</si>
  <si>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</si>
  <si>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</si>
  <si>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</si>
  <si>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</si>
  <si>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</si>
  <si>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</si>
  <si>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</si>
  <si>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</si>
  <si>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</si>
  <si>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</si>
  <si>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</si>
  <si>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</si>
  <si>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</si>
  <si>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</si>
  <si>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</si>
  <si>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</si>
  <si>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</si>
  <si>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</si>
  <si>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</si>
  <si>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</si>
  <si>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</si>
  <si>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</si>
  <si>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</si>
  <si>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</si>
  <si>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</si>
  <si>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</si>
  <si>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</si>
  <si>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</si>
  <si>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</si>
  <si>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</si>
  <si>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</si>
  <si>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</si>
  <si>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</si>
  <si>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</si>
  <si>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</si>
  <si>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</si>
  <si>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</si>
  <si>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</si>
  <si>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</si>
  <si>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</si>
  <si>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</si>
  <si>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</si>
  <si>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</si>
  <si>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</si>
  <si>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</si>
  <si>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</si>
  <si>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</si>
  <si>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</si>
  <si>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</si>
  <si>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</si>
  <si>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</si>
  <si>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</si>
  <si>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</si>
  <si>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</si>
  <si>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</si>
  <si>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</si>
  <si>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</si>
  <si>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</si>
  <si>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</si>
  <si>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</si>
  <si>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</si>
  <si>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</si>
  <si>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</si>
  <si>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</si>
  <si>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</si>
  <si>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</si>
  <si>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</si>
  <si>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</si>
  <si>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</si>
  <si>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</si>
  <si>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</si>
  <si>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</si>
  <si>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</si>
  <si>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</si>
  <si>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</si>
  <si>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</si>
  <si>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</si>
  <si>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</si>
  <si>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</si>
  <si>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</si>
  <si>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</si>
  <si>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</si>
  <si>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</si>
  <si>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</si>
  <si>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</si>
  <si>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</si>
  <si>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</si>
  <si>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</si>
  <si>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</si>
  <si>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</si>
  <si>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</si>
  <si>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</si>
  <si>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</si>
  <si>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</si>
  <si>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</si>
  <si>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</si>
  <si>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</si>
  <si>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</si>
  <si>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</si>
  <si>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</si>
  <si>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</si>
  <si>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</si>
  <si>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</si>
  <si>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</si>
  <si>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</si>
  <si>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</si>
  <si>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</si>
  <si>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</si>
  <si>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</si>
  <si>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</si>
  <si>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</si>
  <si>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</si>
  <si>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</si>
  <si>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</si>
  <si>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</si>
  <si>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</si>
  <si>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</si>
  <si>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</si>
  <si>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</si>
  <si>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</si>
  <si>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</si>
  <si>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</si>
  <si>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</si>
  <si>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</si>
  <si>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</si>
  <si>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</si>
  <si>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</si>
  <si>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</si>
  <si>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</si>
  <si>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</si>
  <si>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</si>
  <si>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</si>
  <si>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</si>
  <si>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</si>
  <si>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</si>
  <si>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</si>
  <si>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</si>
  <si>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</si>
  <si>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</si>
  <si>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</si>
  <si>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</si>
  <si>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</si>
  <si>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</si>
  <si>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</si>
  <si>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</si>
  <si>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</si>
  <si>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</si>
  <si>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</si>
  <si>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</si>
  <si>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</si>
  <si>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</si>
  <si>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</si>
  <si>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</si>
  <si>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</si>
  <si>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</si>
  <si>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</si>
  <si>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</si>
  <si>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</si>
  <si>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</si>
  <si>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</si>
  <si>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</si>
  <si>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</si>
  <si>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</si>
  <si>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</si>
  <si>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</si>
  <si>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</si>
  <si>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</si>
  <si>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</si>
  <si>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</si>
  <si>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</si>
  <si>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</si>
  <si>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</si>
  <si>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</si>
  <si>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</si>
  <si>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</si>
  <si>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</si>
  <si>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</si>
  <si>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</si>
  <si>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</si>
  <si>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</si>
  <si>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</si>
  <si>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</si>
  <si>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</si>
  <si>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</si>
  <si>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</si>
  <si>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</si>
  <si>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</si>
  <si>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</si>
  <si>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</si>
  <si>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</si>
  <si>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</si>
  <si>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</si>
  <si>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</si>
  <si>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</si>
  <si>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</si>
  <si>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</si>
  <si>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</si>
  <si>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</si>
  <si>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</si>
  <si>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</si>
  <si>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</si>
  <si>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</si>
  <si>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</si>
  <si>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</si>
  <si>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</si>
  <si>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</si>
  <si>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</si>
  <si>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</si>
  <si>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</si>
  <si>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</si>
  <si>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</si>
  <si>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</si>
  <si>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</si>
  <si>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</si>
  <si>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</si>
  <si>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</si>
  <si>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</si>
  <si>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</si>
  <si>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</si>
  <si>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</si>
  <si>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</si>
  <si>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</si>
  <si>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</si>
  <si>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</si>
  <si>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</si>
  <si>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</si>
  <si>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</si>
  <si>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</si>
  <si>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</si>
  <si>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</si>
  <si>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</si>
  <si>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</si>
  <si>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</si>
  <si>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</si>
  <si>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</si>
  <si>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</si>
  <si>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</si>
  <si>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</si>
  <si>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</si>
  <si>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</si>
  <si>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</si>
  <si>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</si>
  <si>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</si>
  <si>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</si>
  <si>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</si>
  <si>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</si>
  <si>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</si>
  <si>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</si>
  <si>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</si>
  <si>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</si>
  <si>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</si>
  <si>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</si>
  <si>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</si>
  <si>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</si>
  <si>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</si>
  <si>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</si>
  <si>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</si>
  <si>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</si>
  <si>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</si>
  <si>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</si>
  <si>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</si>
  <si>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</si>
  <si>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</si>
  <si>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</si>
  <si>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</si>
  <si>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</si>
  <si>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</si>
  <si>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</si>
  <si>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</si>
  <si>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</si>
  <si>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</si>
  <si>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</si>
  <si>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</si>
  <si>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</si>
  <si>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</si>
  <si>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</si>
  <si>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</si>
  <si>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</si>
  <si>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</si>
  <si>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</si>
  <si>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</si>
  <si>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</si>
  <si>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</si>
  <si>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</si>
  <si>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</si>
  <si>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</si>
  <si>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</si>
  <si>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</si>
  <si>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</si>
  <si>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</si>
  <si>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</si>
  <si>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</si>
  <si>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</si>
  <si>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</si>
  <si>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</si>
  <si>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</si>
  <si>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</si>
  <si>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</si>
  <si>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</si>
  <si>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</si>
  <si>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</si>
  <si>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</si>
  <si>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</si>
  <si>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</si>
  <si>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</si>
  <si>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</si>
  <si>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</si>
  <si>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</si>
  <si>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</si>
  <si>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</si>
  <si>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</si>
  <si>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</si>
  <si>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</si>
  <si>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</si>
  <si>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</si>
  <si>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</si>
  <si>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</si>
  <si>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</si>
  <si>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</si>
  <si>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</si>
  <si>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</si>
  <si>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</si>
  <si>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</si>
  <si>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</si>
  <si>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</si>
  <si>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</si>
  <si>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</si>
  <si>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</si>
  <si>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</si>
  <si>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</si>
  <si>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</si>
  <si>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</si>
  <si>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</si>
  <si>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</si>
  <si>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</si>
  <si>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</si>
  <si>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</si>
  <si>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</si>
  <si>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</si>
  <si>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</si>
  <si>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</si>
  <si>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</si>
  <si>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</si>
  <si>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</si>
  <si>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</si>
  <si>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</si>
  <si>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</si>
  <si>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</si>
  <si>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</si>
  <si>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</si>
  <si>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</si>
  <si>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</si>
  <si>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</si>
  <si>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</si>
  <si>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</si>
  <si>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</si>
  <si>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</si>
  <si>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</si>
  <si>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</si>
  <si>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</si>
  <si>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</si>
  <si>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</si>
  <si>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</si>
  <si>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</si>
  <si>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</si>
  <si>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</si>
  <si>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</si>
  <si>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</si>
  <si>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</si>
  <si>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</si>
  <si>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</si>
  <si>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</si>
  <si>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</si>
  <si>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</si>
  <si>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</si>
  <si>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</si>
  <si>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</si>
  <si>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</si>
  <si>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</si>
  <si>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</si>
  <si>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</si>
  <si>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</si>
  <si>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</si>
  <si>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</si>
  <si>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</si>
  <si>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</si>
  <si>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</si>
  <si>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</si>
  <si>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</si>
  <si>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</si>
  <si>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</si>
  <si>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</si>
  <si>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</si>
  <si>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</si>
  <si>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</si>
  <si>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</si>
  <si>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</si>
  <si>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</si>
  <si>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</si>
  <si>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</si>
  <si>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</si>
  <si>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</si>
  <si>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</si>
  <si>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</si>
  <si>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</si>
  <si>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</si>
  <si>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</si>
  <si>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</si>
  <si>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</si>
  <si>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</si>
  <si>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</si>
  <si>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</si>
  <si>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</si>
  <si>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</si>
  <si>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</si>
  <si>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</si>
  <si>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</si>
  <si>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</si>
  <si>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</si>
  <si>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</si>
  <si>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</si>
  <si>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</si>
  <si>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</si>
  <si>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</si>
  <si>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</si>
  <si>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</si>
  <si>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</si>
  <si>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</si>
  <si>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</si>
  <si>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</si>
  <si>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</si>
  <si>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</si>
  <si>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</si>
  <si>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</si>
  <si>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</si>
  <si>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</si>
  <si>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</si>
  <si>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</si>
  <si>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</si>
  <si>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</si>
  <si>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</si>
  <si>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</si>
  <si>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</si>
  <si>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</si>
  <si>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</si>
  <si>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</si>
  <si>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</si>
  <si>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</si>
  <si>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</si>
  <si>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</si>
  <si>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</si>
  <si>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</si>
  <si>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</si>
  <si>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</si>
  <si>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</si>
  <si>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</si>
  <si>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</si>
  <si>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</si>
  <si>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</si>
  <si>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</si>
  <si>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</si>
  <si>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</si>
  <si>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</si>
  <si>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</si>
  <si>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</si>
  <si>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</si>
  <si>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</si>
  <si>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</si>
  <si>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</si>
  <si>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</si>
  <si>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</si>
  <si>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</si>
  <si>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</si>
  <si>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</si>
  <si>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</si>
  <si>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</si>
  <si>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</si>
  <si>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</si>
  <si>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</si>
  <si>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</si>
  <si>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</si>
  <si>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</si>
  <si>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</si>
  <si>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</si>
  <si>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</si>
  <si>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</si>
  <si>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</si>
  <si>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</si>
  <si>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</si>
  <si>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</si>
  <si>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</si>
  <si>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</si>
  <si>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</si>
  <si>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</si>
  <si>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</si>
  <si>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</si>
  <si>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</si>
  <si>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</si>
  <si>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</si>
  <si>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</si>
  <si>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</si>
  <si>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</si>
  <si>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</si>
  <si>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</si>
  <si>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</si>
  <si>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</si>
  <si>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</si>
  <si>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</si>
  <si>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</si>
  <si>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</si>
  <si>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</si>
  <si>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</si>
  <si>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</si>
  <si>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</si>
  <si>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</si>
  <si>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</si>
  <si>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</si>
  <si>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</si>
  <si>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</si>
  <si>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</si>
  <si>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</si>
  <si>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</si>
  <si>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</si>
  <si>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</si>
  <si>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</si>
  <si>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</si>
  <si>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</si>
  <si>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</si>
  <si>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</si>
  <si>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</si>
  <si>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</si>
  <si>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</si>
  <si>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</si>
  <si>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</si>
  <si>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</si>
  <si>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</si>
  <si>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</si>
  <si>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</si>
  <si>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</si>
  <si>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</si>
  <si>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</si>
  <si>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</si>
  <si>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</si>
  <si>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</si>
  <si>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</si>
  <si>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</si>
  <si>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</si>
  <si>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</si>
  <si>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</si>
  <si>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</si>
  <si>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</si>
  <si>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</si>
  <si>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</si>
  <si>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</si>
  <si>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</si>
  <si>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</si>
  <si>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</si>
  <si>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</si>
  <si>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</si>
  <si>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</si>
  <si>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</si>
  <si>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</si>
  <si>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</si>
  <si>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</si>
  <si>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</si>
  <si>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</si>
  <si>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</si>
  <si>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</si>
  <si>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</si>
  <si>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</si>
  <si>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</si>
  <si>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</si>
  <si>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</si>
  <si>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</si>
  <si>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</si>
  <si>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</si>
  <si>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</si>
  <si>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</si>
  <si>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</si>
  <si>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</si>
  <si>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</si>
  <si>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</si>
  <si>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</si>
  <si>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</si>
  <si>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</si>
  <si>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</si>
  <si>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</si>
  <si>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</si>
  <si>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</si>
  <si>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</si>
  <si>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</si>
  <si>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</si>
  <si>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</si>
  <si>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</si>
  <si>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</si>
  <si>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</si>
  <si>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</si>
  <si>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</si>
  <si>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</si>
  <si>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</si>
  <si>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</si>
  <si>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</si>
  <si>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</si>
  <si>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</si>
  <si>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</si>
  <si>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</si>
  <si>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</si>
  <si>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</si>
  <si>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</si>
  <si>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</si>
  <si>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</si>
  <si>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</si>
  <si>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</si>
  <si>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</si>
  <si>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</si>
  <si>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</si>
  <si>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</si>
  <si>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</si>
  <si>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</si>
  <si>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</si>
  <si>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</si>
  <si>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</si>
  <si>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</si>
  <si>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</si>
  <si>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</si>
  <si>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</si>
  <si>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</si>
  <si>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</si>
  <si>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</si>
  <si>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</si>
  <si>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</si>
  <si>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</si>
  <si>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</si>
  <si>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</si>
  <si>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</si>
  <si>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</si>
  <si>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</si>
  <si>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</si>
  <si>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</si>
  <si>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</si>
  <si>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</si>
  <si>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</si>
  <si>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</si>
  <si>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</si>
  <si>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</si>
  <si>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</si>
  <si>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</si>
  <si>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</si>
  <si>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</si>
  <si>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</si>
  <si>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</si>
  <si>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</si>
  <si>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</si>
  <si>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</si>
  <si>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</si>
  <si>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</si>
  <si>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</si>
  <si>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</si>
  <si>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</si>
  <si>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</si>
  <si>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</si>
  <si>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</si>
  <si>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</si>
  <si>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</si>
  <si>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</si>
  <si>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</si>
  <si>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</si>
  <si>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</si>
  <si>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</si>
  <si>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</si>
  <si>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</si>
  <si>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</si>
  <si>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</si>
  <si>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</si>
  <si>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</si>
  <si>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</si>
  <si>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</si>
  <si>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</si>
  <si>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</si>
  <si>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</si>
  <si>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</si>
  <si>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</si>
  <si>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</si>
  <si>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</si>
  <si>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</si>
  <si>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</si>
  <si>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</si>
  <si>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</si>
  <si>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</si>
  <si>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</si>
  <si>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</si>
  <si>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</si>
  <si>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</si>
  <si>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</si>
  <si>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</si>
  <si>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</si>
  <si>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</si>
  <si>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</si>
  <si>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</si>
  <si>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</si>
  <si>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</si>
  <si>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</si>
  <si>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</si>
  <si>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</si>
  <si>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</si>
  <si>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</si>
  <si>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</si>
  <si>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</si>
  <si>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</si>
  <si>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</si>
  <si>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</si>
  <si>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</si>
  <si>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</si>
  <si>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</si>
  <si>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</si>
  <si>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</si>
  <si>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</si>
  <si>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</si>
  <si>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</si>
  <si>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</si>
  <si>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</si>
  <si>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</si>
  <si>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</si>
  <si>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</si>
  <si>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</si>
  <si>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</si>
  <si>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</si>
  <si>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</si>
  <si>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</si>
  <si>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</si>
  <si>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</si>
  <si>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</si>
  <si>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</si>
  <si>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</si>
  <si>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</si>
  <si>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</si>
  <si>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</si>
  <si>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</si>
  <si>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</si>
  <si>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</si>
  <si>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</si>
  <si>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</si>
  <si>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</si>
  <si>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</si>
  <si>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</si>
  <si>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</si>
  <si>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</si>
  <si>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</si>
  <si>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</si>
  <si>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</si>
  <si>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</si>
  <si>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</si>
  <si>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</si>
  <si>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</si>
  <si>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</si>
  <si>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</si>
  <si>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</si>
  <si>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</si>
  <si>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</si>
  <si>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</si>
  <si>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</si>
  <si>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</si>
  <si>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</si>
  <si>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</si>
  <si>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</si>
  <si>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</si>
  <si>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</si>
  <si>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</si>
  <si>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</si>
  <si>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</si>
  <si>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</si>
  <si>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</si>
  <si>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</si>
  <si>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</si>
  <si>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</si>
  <si>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</si>
  <si>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</si>
  <si>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</si>
  <si>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</si>
  <si>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</si>
  <si>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</si>
  <si>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</si>
  <si>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</si>
  <si>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</si>
  <si>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</si>
  <si>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</si>
  <si>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</si>
  <si>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</si>
  <si>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</si>
  <si>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</si>
  <si>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</si>
  <si>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</si>
  <si>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</si>
  <si>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</si>
  <si>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</si>
  <si>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</si>
  <si>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</si>
  <si>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</si>
  <si>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</si>
  <si>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</si>
  <si>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</si>
  <si>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</si>
  <si>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</si>
  <si>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</si>
  <si>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</si>
  <si>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</si>
  <si>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</si>
  <si>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</si>
  <si>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</si>
  <si>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</si>
  <si>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</si>
  <si>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</si>
  <si>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</si>
  <si>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</si>
  <si>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</si>
  <si>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</si>
  <si>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</si>
  <si>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</si>
  <si>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</si>
  <si>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</si>
  <si>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</si>
  <si>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</si>
  <si>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</si>
  <si>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</si>
  <si>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</si>
  <si>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</si>
  <si>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</si>
  <si>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</si>
  <si>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</si>
  <si>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</si>
  <si>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</si>
  <si>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</si>
  <si>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</si>
  <si>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</si>
  <si>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</si>
  <si>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</si>
  <si>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</si>
  <si>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</si>
  <si>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</si>
  <si>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</si>
  <si>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</si>
  <si>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</si>
  <si>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</si>
  <si>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</si>
  <si>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</si>
  <si>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</si>
  <si>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</si>
  <si>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</si>
  <si>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</si>
  <si>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</si>
  <si>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</si>
  <si>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</si>
  <si>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</si>
  <si>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</si>
  <si>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</si>
  <si>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</si>
  <si>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</si>
  <si>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</si>
  <si>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</si>
  <si>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</si>
  <si>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</si>
  <si>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</si>
  <si>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</si>
  <si>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</si>
  <si>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</si>
  <si>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</si>
  <si>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</si>
  <si>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</si>
  <si>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</si>
  <si>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</si>
  <si>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</si>
  <si>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</si>
  <si>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</si>
  <si>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</si>
  <si>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</si>
  <si>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</si>
  <si>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</si>
  <si>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</si>
  <si>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</si>
  <si>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</si>
  <si>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</si>
  <si>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</si>
  <si>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</si>
  <si>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</si>
  <si>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</si>
  <si>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</si>
  <si>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</si>
  <si>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</si>
  <si>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</si>
  <si>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</si>
  <si>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</si>
  <si>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</si>
  <si>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</si>
  <si>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</si>
  <si>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</si>
  <si>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</si>
  <si>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</si>
  <si>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</si>
  <si>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</si>
  <si>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</si>
  <si>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</si>
  <si>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</si>
  <si>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</si>
  <si>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</si>
  <si>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</si>
  <si>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</si>
  <si>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</si>
  <si>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</si>
  <si>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</si>
  <si>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</si>
  <si>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</si>
  <si>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</si>
  <si>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</si>
  <si>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</si>
  <si>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</si>
  <si>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</si>
  <si>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</si>
  <si>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</si>
  <si>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</si>
  <si>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</si>
  <si>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</si>
  <si>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</si>
  <si>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</si>
  <si>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</si>
  <si>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</si>
  <si>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</si>
  <si>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</si>
  <si>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</si>
  <si>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</si>
  <si>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</si>
  <si>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</si>
  <si>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</si>
  <si>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</si>
  <si>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</si>
  <si>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</si>
  <si>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</si>
  <si>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</si>
  <si>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</si>
  <si>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</si>
  <si>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</si>
  <si>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</si>
  <si>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</si>
  <si>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</si>
  <si>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</si>
  <si>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</si>
  <si>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</si>
  <si>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</si>
  <si>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</si>
  <si>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</si>
  <si>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</si>
  <si>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</si>
  <si>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</si>
  <si>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</si>
  <si>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</si>
  <si>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</si>
  <si>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</si>
  <si>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</si>
  <si>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</si>
  <si>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</si>
  <si>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</si>
  <si>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</si>
  <si>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</si>
  <si>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</si>
  <si>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</si>
  <si>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</si>
  <si>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</si>
  <si>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</si>
  <si>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</si>
  <si>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</si>
  <si>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</si>
  <si>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</si>
  <si>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</si>
  <si>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</si>
  <si>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</si>
  <si>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</si>
  <si>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</si>
  <si>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</si>
  <si>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</si>
  <si>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</si>
  <si>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</si>
  <si>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</si>
  <si>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</si>
  <si>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</si>
  <si>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</si>
  <si>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</si>
  <si>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</si>
  <si>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</si>
  <si>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</si>
  <si>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</si>
  <si>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</si>
  <si>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</si>
  <si>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</si>
  <si>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</si>
  <si>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</si>
  <si>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</si>
  <si>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</si>
  <si>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</si>
  <si>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</si>
  <si>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</si>
  <si>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</si>
  <si>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</si>
  <si>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</si>
  <si>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</si>
  <si>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</si>
  <si>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</si>
  <si>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</si>
  <si>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</si>
  <si>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</si>
  <si>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</si>
  <si>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</si>
  <si>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</si>
  <si>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</si>
  <si>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</si>
  <si>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</si>
  <si>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</si>
  <si>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</si>
  <si>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</si>
  <si>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</si>
  <si>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</si>
  <si>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</si>
  <si>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</si>
  <si>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</si>
  <si>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</si>
  <si>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</si>
  <si>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</si>
  <si>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</si>
  <si>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</si>
  <si>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</si>
  <si>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</si>
  <si>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</si>
  <si>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</si>
  <si>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</si>
  <si>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</si>
  <si>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</si>
  <si>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</si>
  <si>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</si>
  <si>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</si>
  <si>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</si>
  <si>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</si>
  <si>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</si>
  <si>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</si>
  <si>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</si>
  <si>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</si>
  <si>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</si>
  <si>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</si>
  <si>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</si>
  <si>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</si>
  <si>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</si>
  <si>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</si>
  <si>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</si>
  <si>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</si>
  <si>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</si>
  <si>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</si>
  <si>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</si>
  <si>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</si>
  <si>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</si>
  <si>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</si>
  <si>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</si>
  <si>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</si>
  <si>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</si>
  <si>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</si>
  <si>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</si>
  <si>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</si>
  <si>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</si>
  <si>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</si>
  <si>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</si>
  <si>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</si>
  <si>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</si>
  <si>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</si>
  <si>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</si>
  <si>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</si>
  <si>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</si>
  <si>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</si>
  <si>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</si>
  <si>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</si>
  <si>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</si>
  <si>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</si>
  <si>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</si>
  <si>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</si>
  <si>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</si>
  <si>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</si>
  <si>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</si>
  <si>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</si>
  <si>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</si>
  <si>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</si>
  <si>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</si>
  <si>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</si>
  <si>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</si>
  <si>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</si>
  <si>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</si>
  <si>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</si>
  <si>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</si>
  <si>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</si>
  <si>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</si>
  <si>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</si>
  <si>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</si>
  <si>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</si>
  <si>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</si>
  <si>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</si>
  <si>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</si>
  <si>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</si>
  <si>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</si>
  <si>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</si>
  <si>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</si>
  <si>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</si>
  <si>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</si>
  <si>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</si>
  <si>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</si>
  <si>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</si>
  <si>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</si>
  <si>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</si>
  <si>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</si>
  <si>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</si>
  <si>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</si>
  <si>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</si>
  <si>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</si>
  <si>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</si>
  <si>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</si>
  <si>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</si>
  <si>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</si>
  <si>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</si>
  <si>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</si>
  <si>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</si>
  <si>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</si>
  <si>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</si>
  <si>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</si>
  <si>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</si>
  <si>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</si>
  <si>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</si>
  <si>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</si>
  <si>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</si>
  <si>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</si>
  <si>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</si>
  <si>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</si>
  <si>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</si>
  <si>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</si>
  <si>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</si>
  <si>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</si>
  <si>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</si>
  <si>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</si>
  <si>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</si>
  <si>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</si>
  <si>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</si>
  <si>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</si>
  <si>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</si>
  <si>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</si>
  <si>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</si>
  <si>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</si>
  <si>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</si>
  <si>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</si>
  <si>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</si>
  <si>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</si>
  <si>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</si>
  <si>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</si>
  <si>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</si>
  <si>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</si>
  <si>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</si>
  <si>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</si>
  <si>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</si>
  <si>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</si>
  <si>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</si>
  <si>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</si>
  <si>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</si>
  <si>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</si>
  <si>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</si>
  <si>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</si>
  <si>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</si>
  <si>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</si>
  <si>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</si>
  <si>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</si>
  <si>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</si>
  <si>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</si>
  <si>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</si>
  <si>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</si>
  <si>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</si>
  <si>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</si>
  <si>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</si>
  <si>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</si>
  <si>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</si>
  <si>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</si>
  <si>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</si>
  <si>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</si>
  <si>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</si>
  <si>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</si>
  <si>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</si>
  <si>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</si>
  <si>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</si>
  <si>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</si>
  <si>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</si>
  <si>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</si>
  <si>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</si>
  <si>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</si>
  <si>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</si>
  <si>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</si>
  <si>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</si>
  <si>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</si>
  <si>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</si>
  <si>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</si>
  <si>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</si>
  <si>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</si>
  <si>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</si>
  <si>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</si>
  <si>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</si>
  <si>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</si>
  <si>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</si>
  <si>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</si>
  <si>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</si>
  <si>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</si>
  <si>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</si>
  <si>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</si>
  <si>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</si>
  <si>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</si>
  <si>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</si>
  <si>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</si>
  <si>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</si>
  <si>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</si>
  <si>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</si>
  <si>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</si>
  <si>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</si>
  <si>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</si>
  <si>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</si>
  <si>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</si>
  <si>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</si>
  <si>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</si>
  <si>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</si>
  <si>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</si>
  <si>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</si>
  <si>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</si>
  <si>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</si>
  <si>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</si>
  <si>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</si>
  <si>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</si>
  <si>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</si>
  <si>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</si>
  <si>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</si>
  <si>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</si>
  <si>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</si>
  <si>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</si>
  <si>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</si>
  <si>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</si>
  <si>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</si>
  <si>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</si>
  <si>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</si>
  <si>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</si>
  <si>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</si>
  <si>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</si>
  <si>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</si>
  <si>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</si>
  <si>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</si>
  <si>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</si>
  <si>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</si>
  <si>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</si>
  <si>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</si>
  <si>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</si>
  <si>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</si>
  <si>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</si>
  <si>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</si>
  <si>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</si>
  <si>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</si>
  <si>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</si>
  <si>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</si>
  <si>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</si>
  <si>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</si>
  <si>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</si>
  <si>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</si>
  <si>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</si>
  <si>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</si>
  <si>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</si>
  <si>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</si>
  <si>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</si>
  <si>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</si>
  <si>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</si>
  <si>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</si>
  <si>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</si>
  <si>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</si>
  <si>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</si>
  <si>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</si>
  <si>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</si>
  <si>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</si>
  <si>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</si>
  <si>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</si>
  <si>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</si>
  <si>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</si>
  <si>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</si>
  <si>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</si>
  <si>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</si>
  <si>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</si>
  <si>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</si>
  <si>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</si>
  <si>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</si>
  <si>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</si>
  <si>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</si>
  <si>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</si>
  <si>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</si>
  <si>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</si>
  <si>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</si>
  <si>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</si>
  <si>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</si>
  <si>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</si>
  <si>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</si>
  <si>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</si>
  <si>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</si>
  <si>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</si>
  <si>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</si>
  <si>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</si>
  <si>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</si>
  <si>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</si>
  <si>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</si>
  <si>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</si>
  <si>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</si>
  <si>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</si>
  <si>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</si>
  <si>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</si>
  <si>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</si>
  <si>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</si>
  <si>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</si>
  <si>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</si>
  <si>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</si>
  <si>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</si>
  <si>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</si>
  <si>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</si>
  <si>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</si>
  <si>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</si>
  <si>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</si>
  <si>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</si>
  <si>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</si>
  <si>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</si>
  <si>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</si>
  <si>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</si>
  <si>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</si>
  <si>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</si>
  <si>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</si>
  <si>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</si>
  <si>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</si>
  <si>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</si>
  <si>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</si>
  <si>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</si>
  <si>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</si>
  <si>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</si>
  <si>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</si>
  <si>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</si>
  <si>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</si>
  <si>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</si>
  <si>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</si>
  <si>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</si>
  <si>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</si>
  <si>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</si>
  <si>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</si>
  <si>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</si>
  <si>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</si>
  <si>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</si>
  <si>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</si>
  <si>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</si>
  <si>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</si>
  <si>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</si>
  <si>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</si>
  <si>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</si>
  <si>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</si>
  <si>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</si>
  <si>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</si>
  <si>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</si>
  <si>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</si>
  <si>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</si>
  <si>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</si>
  <si>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</si>
  <si>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</si>
  <si>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</si>
  <si>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</si>
  <si>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</si>
  <si>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</si>
  <si>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</si>
  <si>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</si>
  <si>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</si>
  <si>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</si>
  <si>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</si>
  <si>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</si>
  <si>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</si>
  <si>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</si>
  <si>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</si>
  <si>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</si>
  <si>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</si>
  <si>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</si>
  <si>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</si>
  <si>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</si>
  <si>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</si>
  <si>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</si>
  <si>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</si>
  <si>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</si>
  <si>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</si>
  <si>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</si>
  <si>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</si>
  <si>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</si>
  <si>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</si>
  <si>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</si>
  <si>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</si>
  <si>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</si>
  <si>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</si>
  <si>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</si>
  <si>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</si>
  <si>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</si>
  <si>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</si>
  <si>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</si>
  <si>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</si>
  <si>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</si>
  <si>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</si>
  <si>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</si>
  <si>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</si>
  <si>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</si>
  <si>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</si>
  <si>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</si>
  <si>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</si>
  <si>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</si>
  <si>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</si>
  <si>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</si>
  <si>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</si>
  <si>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</si>
  <si>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</si>
  <si>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</si>
  <si>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</si>
  <si>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</si>
  <si>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</si>
  <si>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</si>
  <si>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</si>
  <si>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</si>
  <si>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</si>
  <si>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</si>
  <si>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</si>
  <si>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</si>
  <si>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</si>
  <si>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</si>
  <si>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</si>
  <si>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</si>
  <si>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</si>
  <si>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</si>
  <si>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</si>
  <si>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</si>
  <si>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</si>
  <si>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</si>
  <si>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</si>
  <si>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</si>
  <si>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</si>
  <si>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</si>
  <si>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</si>
  <si>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</si>
  <si>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</si>
  <si>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</si>
  <si>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</si>
  <si>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</si>
  <si>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</si>
  <si>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</si>
  <si>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</si>
  <si>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</si>
  <si>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</si>
  <si>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</si>
  <si>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</si>
  <si>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</si>
  <si>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</si>
  <si>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</si>
  <si>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</si>
  <si>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</si>
  <si>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</si>
  <si>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</si>
  <si>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</si>
  <si>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</si>
  <si>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</si>
  <si>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</si>
  <si>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</si>
  <si>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</si>
  <si>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</si>
  <si>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</si>
  <si>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</si>
  <si>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</si>
  <si>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</si>
  <si>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</si>
  <si>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</si>
  <si>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</si>
  <si>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</si>
  <si>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</si>
  <si>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</si>
  <si>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</si>
  <si>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</si>
  <si>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</si>
  <si>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</si>
  <si>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</si>
  <si>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</si>
  <si>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</si>
  <si>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</si>
  <si>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</si>
  <si>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</si>
  <si>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</si>
  <si>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</si>
  <si>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</si>
  <si>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</si>
  <si>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</si>
  <si>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</si>
  <si>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</si>
  <si>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</si>
  <si>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</si>
  <si>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</si>
  <si>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</si>
  <si>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</si>
  <si>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</si>
  <si>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</si>
  <si>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</si>
  <si>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</si>
  <si>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</si>
  <si>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</si>
  <si>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</si>
  <si>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</si>
  <si>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</si>
  <si>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</si>
  <si>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</si>
  <si>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</si>
  <si>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</si>
  <si>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</si>
  <si>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</si>
  <si>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</si>
  <si>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</si>
  <si>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</si>
  <si>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</si>
  <si>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</si>
  <si>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</si>
  <si>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</si>
  <si>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</si>
  <si>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</si>
  <si>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</si>
  <si>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</si>
  <si>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</si>
  <si>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</si>
  <si>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</si>
  <si>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</si>
  <si>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</si>
  <si>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</si>
  <si>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</si>
  <si>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</si>
  <si>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</si>
  <si>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</si>
  <si>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</si>
  <si>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</si>
  <si>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</si>
  <si>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</si>
  <si>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</si>
  <si>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</si>
  <si>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</si>
  <si>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</si>
  <si>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</si>
  <si>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</si>
  <si>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</si>
  <si>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</si>
  <si>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</si>
  <si>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</si>
  <si>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</si>
  <si>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</si>
  <si>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</si>
  <si>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</si>
  <si>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</si>
  <si>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</si>
  <si>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</si>
  <si>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</si>
  <si>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</si>
  <si>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</si>
  <si>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</si>
  <si>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</si>
  <si>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</si>
  <si>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</si>
  <si>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</si>
  <si>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</si>
  <si>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</si>
  <si>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</si>
  <si>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</si>
  <si>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</si>
  <si>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</si>
  <si>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</si>
  <si>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</si>
  <si>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</si>
  <si>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</si>
  <si>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</si>
  <si>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</si>
  <si>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</si>
  <si>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</si>
  <si>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</si>
  <si>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</si>
  <si>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</si>
  <si>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</si>
  <si>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</si>
  <si>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</si>
  <si>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</si>
  <si>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</si>
  <si>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</si>
  <si>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</si>
  <si>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</si>
  <si>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</si>
  <si>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</si>
  <si>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</si>
  <si>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</si>
  <si>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</si>
  <si>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</si>
  <si>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</si>
  <si>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</si>
  <si>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</si>
  <si>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</si>
  <si>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</si>
  <si>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</si>
  <si>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</si>
  <si>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</si>
  <si>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</si>
  <si>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</si>
  <si>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</si>
  <si>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</si>
  <si>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</si>
  <si>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</si>
  <si>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</si>
  <si>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</si>
  <si>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</si>
  <si>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</si>
  <si>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</si>
  <si>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</si>
  <si>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</si>
  <si>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</si>
  <si>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</si>
  <si>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</si>
  <si>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</si>
  <si>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</si>
  <si>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</si>
  <si>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</si>
  <si>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</si>
  <si>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</si>
  <si>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</si>
  <si>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</si>
  <si>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</si>
  <si>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</si>
  <si>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</si>
  <si>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</si>
  <si>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</si>
  <si>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</si>
  <si>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</si>
  <si>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</si>
  <si>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</si>
  <si>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</si>
  <si>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</si>
  <si>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</si>
  <si>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</si>
  <si>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</si>
  <si>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</si>
  <si>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</si>
  <si>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</si>
  <si>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</si>
  <si>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</si>
  <si>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</si>
  <si>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</si>
  <si>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</si>
  <si>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</si>
  <si>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</si>
  <si>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</si>
  <si>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</si>
  <si>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</si>
  <si>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</si>
  <si>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</si>
  <si>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</si>
  <si>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</si>
  <si>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</si>
  <si>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</si>
  <si>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</si>
  <si>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</si>
  <si>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</si>
  <si>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</si>
  <si>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</si>
  <si>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</si>
  <si>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</si>
  <si>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</si>
  <si>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</si>
  <si>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</si>
  <si>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</si>
  <si>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</si>
  <si>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</si>
  <si>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</si>
  <si>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</si>
  <si>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</si>
  <si>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</si>
  <si>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</si>
  <si>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</si>
  <si>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</si>
  <si>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</si>
  <si>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</si>
  <si>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</si>
  <si>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</si>
  <si>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</si>
  <si>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</si>
  <si>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</si>
  <si>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</si>
  <si>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</si>
  <si>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</si>
  <si>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</si>
  <si>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</si>
  <si>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</si>
  <si>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</si>
  <si>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</si>
  <si>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</si>
  <si>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</si>
  <si>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</si>
  <si>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</si>
  <si>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</si>
  <si>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</si>
  <si>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</si>
  <si>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</si>
  <si>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</si>
  <si>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</si>
  <si>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</si>
  <si>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</si>
  <si>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</si>
  <si>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</si>
  <si>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</si>
  <si>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</si>
  <si>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</si>
  <si>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</si>
  <si>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</si>
  <si>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</si>
  <si>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</si>
  <si>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</si>
  <si>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</si>
  <si>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</si>
  <si>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</si>
  <si>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</si>
  <si>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</si>
  <si>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</si>
  <si>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</si>
  <si>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</si>
  <si>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</si>
  <si>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</si>
  <si>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</si>
  <si>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</si>
  <si>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</si>
  <si>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</si>
  <si>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</si>
  <si>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</si>
  <si>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</si>
  <si>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</si>
  <si>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</si>
  <si>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</si>
  <si>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</si>
  <si>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</si>
  <si>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</si>
  <si>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</si>
  <si>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</si>
  <si>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</si>
  <si>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</si>
  <si>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</si>
  <si>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</si>
  <si>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</si>
  <si>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</si>
  <si>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</si>
  <si>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</si>
  <si>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</si>
  <si>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</si>
  <si>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</si>
  <si>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</si>
  <si>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</si>
  <si>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</si>
  <si>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</si>
  <si>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</si>
  <si>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</si>
  <si>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</si>
  <si>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</si>
  <si>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</si>
  <si>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</si>
  <si>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</si>
  <si>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</si>
  <si>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</si>
  <si>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</si>
  <si>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</si>
  <si>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</si>
  <si>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</si>
  <si>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</si>
  <si>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</si>
  <si>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</si>
  <si>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</si>
  <si>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</si>
  <si>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</si>
  <si>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</si>
  <si>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</si>
  <si>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</si>
  <si>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</si>
  <si>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</si>
  <si>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</si>
  <si>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</si>
  <si>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</si>
  <si>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</si>
  <si>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</si>
  <si>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</si>
  <si>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</si>
  <si>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</si>
  <si>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</si>
  <si>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</si>
  <si>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</si>
  <si>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</si>
  <si>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</si>
  <si>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</si>
  <si>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</si>
  <si>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</si>
  <si>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</si>
  <si>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</si>
  <si>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</si>
  <si>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</si>
  <si>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</si>
  <si>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</si>
  <si>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</si>
  <si>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</si>
  <si>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</si>
  <si>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</si>
  <si>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</si>
  <si>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</si>
  <si>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</si>
  <si>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</si>
  <si>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</si>
  <si>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</si>
  <si>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</si>
  <si>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</si>
  <si>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</si>
  <si>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</si>
  <si>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</si>
  <si>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</si>
  <si>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</si>
  <si>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</si>
  <si>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</si>
  <si>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</si>
  <si>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</si>
  <si>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</si>
  <si>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</si>
  <si>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</si>
  <si>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</si>
  <si>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</si>
  <si>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</si>
  <si>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</si>
  <si>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</si>
  <si>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</si>
  <si>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</si>
  <si>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</si>
  <si>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</si>
  <si>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</si>
  <si>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</si>
  <si>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</si>
  <si>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</si>
  <si>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</si>
  <si>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</si>
  <si>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</si>
  <si>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</si>
  <si>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</si>
  <si>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</si>
  <si>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</si>
  <si>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</si>
  <si>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</si>
  <si>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</si>
  <si>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</si>
  <si>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</si>
  <si>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</si>
  <si>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</si>
  <si>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</si>
  <si>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</si>
  <si>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</si>
  <si>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</si>
  <si>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</si>
  <si>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</si>
  <si>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</si>
  <si>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</si>
  <si>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</si>
  <si>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</si>
  <si>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</si>
  <si>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</si>
  <si>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</si>
  <si>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</si>
  <si>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</si>
  <si>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</si>
  <si>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</si>
  <si>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</si>
  <si>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</si>
  <si>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</si>
  <si>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</si>
  <si>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</si>
  <si>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</si>
  <si>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</si>
  <si>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</si>
  <si>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</si>
  <si>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</si>
  <si>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</si>
  <si>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</si>
  <si>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</si>
  <si>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</si>
  <si>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</si>
  <si>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</si>
  <si>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</si>
  <si>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</si>
  <si>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</si>
  <si>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</si>
  <si>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</si>
  <si>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</si>
  <si>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</si>
  <si>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</si>
  <si>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</si>
  <si>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</si>
  <si>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</si>
  <si>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</si>
  <si>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</si>
  <si>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</si>
  <si>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</si>
  <si>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</si>
  <si>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</si>
  <si>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</si>
  <si>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</si>
  <si>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</si>
  <si>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</si>
  <si>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</si>
  <si>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</si>
  <si>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</si>
  <si>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</si>
  <si>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</si>
  <si>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</si>
  <si>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</si>
  <si>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</si>
  <si>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</si>
  <si>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</si>
  <si>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</si>
  <si>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</si>
  <si>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</si>
  <si>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</si>
  <si>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</si>
  <si>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</si>
  <si>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</si>
  <si>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</si>
  <si>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</si>
  <si>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</si>
  <si>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</si>
  <si>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</si>
  <si>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</si>
  <si>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</si>
  <si>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</si>
  <si>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</si>
  <si>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</si>
  <si>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</si>
  <si>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</si>
  <si>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</si>
  <si>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</si>
  <si>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</si>
  <si>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</si>
  <si>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</si>
  <si>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</si>
  <si>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</si>
  <si>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</si>
  <si>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</si>
  <si>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</si>
  <si>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</si>
  <si>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</si>
  <si>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</si>
  <si>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</si>
  <si>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</si>
  <si>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</si>
  <si>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</si>
  <si>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</si>
  <si>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</si>
  <si>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</si>
  <si>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</si>
  <si>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</si>
  <si>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</si>
  <si>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</si>
  <si>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</si>
  <si>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</si>
  <si>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</si>
  <si>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</si>
  <si>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</si>
  <si>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</si>
  <si>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</si>
  <si>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</si>
  <si>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</si>
  <si>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</si>
  <si>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</si>
  <si>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</si>
  <si>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</si>
  <si>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</si>
  <si>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</si>
  <si>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</si>
  <si>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</si>
  <si>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</si>
  <si>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</si>
  <si>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</si>
  <si>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</si>
  <si>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</si>
  <si>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</si>
  <si>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</si>
  <si>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</si>
  <si>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</si>
  <si>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</si>
  <si>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</si>
  <si>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</si>
  <si>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</si>
  <si>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</si>
  <si>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</si>
  <si>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</si>
  <si>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</si>
  <si>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</si>
  <si>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</si>
  <si>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</si>
  <si>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</si>
  <si>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</si>
  <si>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</si>
  <si>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</si>
  <si>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</si>
  <si>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</si>
  <si>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</si>
  <si>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</si>
  <si>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</si>
  <si>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</si>
  <si>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</si>
  <si>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</si>
  <si>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</si>
  <si>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</si>
  <si>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</si>
  <si>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</si>
  <si>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</si>
  <si>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</si>
  <si>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</si>
  <si>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</si>
  <si>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</si>
  <si>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</si>
  <si>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</si>
  <si>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</si>
  <si>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</si>
  <si>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</si>
  <si>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</si>
  <si>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</si>
  <si>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</si>
  <si>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</si>
  <si>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</si>
  <si>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</si>
  <si>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</si>
  <si>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</si>
  <si>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</si>
  <si>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</si>
  <si>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</si>
  <si>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</si>
  <si>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</si>
  <si>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</si>
  <si>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</si>
  <si>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</si>
  <si>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</si>
  <si>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</si>
  <si>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</si>
  <si>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</si>
  <si>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</si>
  <si>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</si>
  <si>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</si>
  <si>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</si>
  <si>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</si>
  <si>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</si>
  <si>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</si>
  <si>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</si>
  <si>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</si>
  <si>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</si>
  <si>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</si>
  <si>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</si>
  <si>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</si>
  <si>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</si>
  <si>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</si>
  <si>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</si>
  <si>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</si>
  <si>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</si>
  <si>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</si>
  <si>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</si>
  <si>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</si>
  <si>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</si>
  <si>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</si>
  <si>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</si>
  <si>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</si>
  <si>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</si>
  <si>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</si>
  <si>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</si>
  <si>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</si>
  <si>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</si>
  <si>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</si>
  <si>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</si>
  <si>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</si>
  <si>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</si>
  <si>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</si>
  <si>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</si>
  <si>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</si>
  <si>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</si>
  <si>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</si>
  <si>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</si>
  <si>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</si>
  <si>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</si>
  <si>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</si>
  <si>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</si>
  <si>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</si>
  <si>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</si>
  <si>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</si>
  <si>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</si>
  <si>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</si>
  <si>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</si>
  <si>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</si>
  <si>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</si>
  <si>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</si>
  <si>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</si>
  <si>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</si>
  <si>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</si>
  <si>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</si>
  <si>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</si>
  <si>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</si>
  <si>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</si>
  <si>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</si>
  <si>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</si>
  <si>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</si>
  <si>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</si>
  <si>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</si>
  <si>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</si>
  <si>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</si>
  <si>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</si>
  <si>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</si>
  <si>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</si>
  <si>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</si>
  <si>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</si>
  <si>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</si>
  <si>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</si>
  <si>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</si>
  <si>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</si>
  <si>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</si>
  <si>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</si>
  <si>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</si>
  <si>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</si>
  <si>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</si>
  <si>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</si>
  <si>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</si>
  <si>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</si>
  <si>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</si>
  <si>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</si>
  <si>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</si>
  <si>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</si>
  <si>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</si>
  <si>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</si>
  <si>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</si>
  <si>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</si>
  <si>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</si>
  <si>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</si>
  <si>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</si>
  <si>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</si>
  <si>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</si>
  <si>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</si>
  <si>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</si>
  <si>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</si>
  <si>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</si>
  <si>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</si>
  <si>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</si>
  <si>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</si>
  <si>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</si>
  <si>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</si>
  <si>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</si>
  <si>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</si>
  <si>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</si>
  <si>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</si>
  <si>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</si>
  <si>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</si>
  <si>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</si>
  <si>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</si>
  <si>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</si>
  <si>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</si>
  <si>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</si>
  <si>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</si>
  <si>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</si>
  <si>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</si>
  <si>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</si>
  <si>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</si>
  <si>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</si>
  <si>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</si>
  <si>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</si>
  <si>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</si>
  <si>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</si>
  <si>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</si>
  <si>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</si>
  <si>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</si>
  <si>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</si>
  <si>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</si>
  <si>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</si>
  <si>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</si>
  <si>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</si>
  <si>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</si>
  <si>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</si>
  <si>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</si>
  <si>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</si>
  <si>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</si>
  <si>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</si>
  <si>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</si>
  <si>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</si>
  <si>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</si>
  <si>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</si>
  <si>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</si>
  <si>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</si>
  <si>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</si>
  <si>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</si>
  <si>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</si>
  <si>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</si>
  <si>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</si>
  <si>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</si>
  <si>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</si>
  <si>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</si>
  <si>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</si>
  <si>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</si>
  <si>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</si>
  <si>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</si>
  <si>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</si>
  <si>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</si>
  <si>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</si>
  <si>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</si>
  <si>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</si>
  <si>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</si>
  <si>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</si>
  <si>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</si>
  <si>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</si>
  <si>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</si>
  <si>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</si>
  <si>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</si>
  <si>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</si>
  <si>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</si>
  <si>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</si>
  <si>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</si>
  <si>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</si>
  <si>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</si>
  <si>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</si>
  <si>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</si>
  <si>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</si>
  <si>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</si>
  <si>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</si>
  <si>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</si>
  <si>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</si>
  <si>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</si>
  <si>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</si>
  <si>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</si>
  <si>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</si>
  <si>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</si>
  <si>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</si>
  <si>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</si>
  <si>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</si>
  <si>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</si>
  <si>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</si>
  <si>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</si>
  <si>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</si>
  <si>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</si>
  <si>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</si>
  <si>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</si>
  <si>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</si>
  <si>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</si>
  <si>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</si>
  <si>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</si>
  <si>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</si>
  <si>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</si>
  <si>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</si>
  <si>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</si>
  <si>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</si>
  <si>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</si>
  <si>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</si>
  <si>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</si>
  <si>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</si>
  <si>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</si>
  <si>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</si>
  <si>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</si>
  <si>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</si>
  <si>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</si>
  <si>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</si>
  <si>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</si>
  <si>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</si>
  <si>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</si>
  <si>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</si>
  <si>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</si>
  <si>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</si>
  <si>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</si>
  <si>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</si>
  <si>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</si>
  <si>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</si>
  <si>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</si>
  <si>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</si>
  <si>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</si>
  <si>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</si>
  <si>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</si>
  <si>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</si>
  <si>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</si>
  <si>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</si>
  <si>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</si>
  <si>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</si>
  <si>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</si>
  <si>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</si>
  <si>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</si>
  <si>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</si>
  <si>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</si>
  <si>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</si>
  <si>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</si>
  <si>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</si>
  <si>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</si>
  <si>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</si>
  <si>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</si>
  <si>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</si>
  <si>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</si>
  <si>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</si>
  <si>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</si>
  <si>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</si>
  <si>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</si>
  <si>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</si>
  <si>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</si>
  <si>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</si>
  <si>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</si>
  <si>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</si>
  <si>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</si>
  <si>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</si>
  <si>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</si>
  <si>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</si>
  <si>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</si>
  <si>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</si>
  <si>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</si>
  <si>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</si>
  <si>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</si>
  <si>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</si>
  <si>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</si>
  <si>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</si>
  <si>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</si>
  <si>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</si>
  <si>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</si>
  <si>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</si>
  <si>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</si>
  <si>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</si>
  <si>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</si>
  <si>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</si>
  <si>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</si>
  <si>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</si>
  <si>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</si>
  <si>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</si>
  <si>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</si>
  <si>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</si>
  <si>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</si>
  <si>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</si>
  <si>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</si>
  <si>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</si>
  <si>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</si>
  <si>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</si>
  <si>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</si>
  <si>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</si>
  <si>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</si>
  <si>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</si>
  <si>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</si>
  <si>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</si>
  <si>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</si>
  <si>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</si>
  <si>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</si>
  <si>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</si>
  <si>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</si>
  <si>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</si>
  <si>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</si>
  <si>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</si>
  <si>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</si>
  <si>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</si>
  <si>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</si>
  <si>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</si>
  <si>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</si>
  <si>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</si>
  <si>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</si>
  <si>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</si>
  <si>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</si>
  <si>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</si>
  <si>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</si>
  <si>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</si>
  <si>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</si>
  <si>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</si>
  <si>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</si>
  <si>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</si>
  <si>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</si>
  <si>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</si>
  <si>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</si>
  <si>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</si>
  <si>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</si>
  <si>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</si>
  <si>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</si>
  <si>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</si>
  <si>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</si>
  <si>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</si>
  <si>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</si>
  <si>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</si>
  <si>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</si>
  <si>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</si>
  <si>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</si>
  <si>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</si>
  <si>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</si>
  <si>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</si>
  <si>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</si>
  <si>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</si>
  <si>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</si>
  <si>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</si>
  <si>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</si>
  <si>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</si>
  <si>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</si>
  <si>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</si>
  <si>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</si>
  <si>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</si>
  <si>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</si>
  <si>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</si>
  <si>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</si>
  <si>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</si>
  <si>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</si>
  <si>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</si>
  <si>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</si>
  <si>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</si>
  <si>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</si>
  <si>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</si>
  <si>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</si>
  <si>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</si>
  <si>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</si>
  <si>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</si>
  <si>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</si>
  <si>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</si>
  <si>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</si>
  <si>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</si>
  <si>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</si>
  <si>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</si>
  <si>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</si>
  <si>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</si>
  <si>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</si>
  <si>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</si>
  <si>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</si>
  <si>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</si>
  <si>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</si>
  <si>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</si>
  <si>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</si>
  <si>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</si>
  <si>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</si>
  <si>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</si>
  <si>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</si>
  <si>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</si>
  <si>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</si>
  <si>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</si>
  <si>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</si>
  <si>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</si>
  <si>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</si>
  <si>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</si>
  <si>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</si>
  <si>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</si>
  <si>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</si>
  <si>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</si>
  <si>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</si>
  <si>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</si>
  <si>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</si>
  <si>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</si>
  <si>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</si>
  <si>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</si>
  <si>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</si>
  <si>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</si>
  <si>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</si>
  <si>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</si>
  <si>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</si>
  <si>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</si>
  <si>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</si>
  <si>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</si>
  <si>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</si>
  <si>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</si>
  <si>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</si>
  <si>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</si>
  <si>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</si>
  <si>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</si>
  <si>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</si>
  <si>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</si>
  <si>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</si>
  <si>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</si>
  <si>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</si>
  <si>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</si>
  <si>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</si>
  <si>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</si>
  <si>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</si>
  <si>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</si>
  <si>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</si>
  <si>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</si>
  <si>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</si>
  <si>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</si>
  <si>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</si>
  <si>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</si>
  <si>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</si>
  <si>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</si>
  <si>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</si>
  <si>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</si>
  <si>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</si>
  <si>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</si>
  <si>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</si>
  <si>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</si>
  <si>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</si>
  <si>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</si>
  <si>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</si>
  <si>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</si>
  <si>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</si>
  <si>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</si>
  <si>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</si>
  <si>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</si>
  <si>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</si>
  <si>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</si>
  <si>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</si>
  <si>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</si>
  <si>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</si>
  <si>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</si>
  <si>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</si>
  <si>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</si>
  <si>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</si>
  <si>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</si>
  <si>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</si>
  <si>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</si>
  <si>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</si>
  <si>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</si>
  <si>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</si>
  <si>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</si>
  <si>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</si>
  <si>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</si>
  <si>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</si>
  <si>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</si>
  <si>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</si>
  <si>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</si>
  <si>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</si>
  <si>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</si>
  <si>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</si>
  <si>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</si>
  <si>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</si>
  <si>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</si>
  <si>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</si>
  <si>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</si>
  <si>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</si>
  <si>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</si>
  <si>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</si>
  <si>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</si>
  <si>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</si>
  <si>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</si>
  <si>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</si>
  <si>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</si>
  <si>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</si>
  <si>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</si>
  <si>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</si>
  <si>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</si>
  <si>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</si>
  <si>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</si>
  <si>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</si>
  <si>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</si>
  <si>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</si>
  <si>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</si>
  <si>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</si>
  <si>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</si>
  <si>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</si>
  <si>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</si>
  <si>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</si>
  <si>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</si>
  <si>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</si>
  <si>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</si>
  <si>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</si>
  <si>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</si>
  <si>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</si>
  <si>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</si>
  <si>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</si>
  <si>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</si>
  <si>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</si>
  <si>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</si>
  <si>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</si>
  <si>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</si>
  <si>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</si>
  <si>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</si>
  <si>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</si>
  <si>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</si>
  <si>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</si>
  <si>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</si>
  <si>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</si>
  <si>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</si>
  <si>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</si>
  <si>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</si>
  <si>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</si>
  <si>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</si>
  <si>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</si>
  <si>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</si>
  <si>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</si>
  <si>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</si>
  <si>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</si>
  <si>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</si>
  <si>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</si>
  <si>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</si>
  <si>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</si>
  <si>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</si>
  <si>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</si>
  <si>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</si>
  <si>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</si>
  <si>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</si>
  <si>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</si>
  <si>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</si>
  <si>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</si>
  <si>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</si>
  <si>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</si>
  <si>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</si>
  <si>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</si>
  <si>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</si>
  <si>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</si>
  <si>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</si>
  <si>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</si>
  <si>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</si>
  <si>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</si>
  <si>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</si>
  <si>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</si>
  <si>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</si>
  <si>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</si>
  <si>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</si>
  <si>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</si>
  <si>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</si>
  <si>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</si>
  <si>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</si>
  <si>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</si>
  <si>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</si>
  <si>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</si>
  <si>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</si>
  <si>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</si>
  <si>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</si>
  <si>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</si>
  <si>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</si>
  <si>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</si>
  <si>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</si>
  <si>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</si>
  <si>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</si>
  <si>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</si>
  <si>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</si>
  <si>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</si>
  <si>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</si>
  <si>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</si>
  <si>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</si>
  <si>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</si>
  <si>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</si>
  <si>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</si>
  <si>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</si>
  <si>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</si>
  <si>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</si>
  <si>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</si>
  <si>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</si>
  <si>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</si>
  <si>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</si>
  <si>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</si>
  <si>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</si>
  <si>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</si>
  <si>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</si>
  <si>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</si>
  <si>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</si>
  <si>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</si>
  <si>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</si>
  <si>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</si>
  <si>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</si>
  <si>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</si>
  <si>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</si>
  <si>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</si>
  <si>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</si>
  <si>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</si>
  <si>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</si>
  <si>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</si>
  <si>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</si>
  <si>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</si>
  <si>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</si>
  <si>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</si>
  <si>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</si>
  <si>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</si>
  <si>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</si>
  <si>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</si>
  <si>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</si>
  <si>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</si>
  <si>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</si>
  <si>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</si>
  <si>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</si>
  <si>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</si>
  <si>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</si>
  <si>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</si>
  <si>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</si>
  <si>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</si>
  <si>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</si>
  <si>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</si>
  <si>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</si>
  <si>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</si>
  <si>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</si>
  <si>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</si>
  <si>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</si>
  <si>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</si>
  <si>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</si>
  <si>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</si>
  <si>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</si>
  <si>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</si>
  <si>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</si>
  <si>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</si>
  <si>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</si>
  <si>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</si>
  <si>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</si>
  <si>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</si>
  <si>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</si>
  <si>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</si>
  <si>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</si>
  <si>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</si>
  <si>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</si>
  <si>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</si>
  <si>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</si>
  <si>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</si>
  <si>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</si>
  <si>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</si>
  <si>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</si>
  <si>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</si>
  <si>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</si>
  <si>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</si>
  <si>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</si>
  <si>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</si>
  <si>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</si>
  <si>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</si>
  <si>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</si>
  <si>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</si>
  <si>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</si>
  <si>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</si>
  <si>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</si>
  <si>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</si>
  <si>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</si>
  <si>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</si>
  <si>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</si>
  <si>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</si>
  <si>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</si>
  <si>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</si>
  <si>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</si>
  <si>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</si>
  <si>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</si>
  <si>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</si>
  <si>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</si>
  <si>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</si>
  <si>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</si>
  <si>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</si>
  <si>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</si>
  <si>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</si>
  <si>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</si>
  <si>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</si>
  <si>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</si>
  <si>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</si>
  <si>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</si>
  <si>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</si>
  <si>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</si>
  <si>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</si>
  <si>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</si>
  <si>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</si>
  <si>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</si>
  <si>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</si>
  <si>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</si>
  <si>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</si>
  <si>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</si>
  <si>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</si>
  <si>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</si>
  <si>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</si>
  <si>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</si>
  <si>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</si>
  <si>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</si>
  <si>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</si>
  <si>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</si>
  <si>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</si>
  <si>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</si>
  <si>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</si>
  <si>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</si>
  <si>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</si>
  <si>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</si>
  <si>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</si>
  <si>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</si>
  <si>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</si>
  <si>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</si>
  <si>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</si>
  <si>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</si>
  <si>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</si>
  <si>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</si>
  <si>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</si>
  <si>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</si>
  <si>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</si>
  <si>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</si>
  <si>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</si>
  <si>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</si>
  <si>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</si>
  <si>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</si>
  <si>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</si>
  <si>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</si>
  <si>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</si>
  <si>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</si>
  <si>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</si>
  <si>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</si>
  <si>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</si>
  <si>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</si>
  <si>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</si>
  <si>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</si>
  <si>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</si>
  <si>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</si>
  <si>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</si>
  <si>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</si>
  <si>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</si>
  <si>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</si>
  <si>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</si>
  <si>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</si>
  <si>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</si>
  <si>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</si>
  <si>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</si>
  <si>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</si>
  <si>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</si>
  <si>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</si>
  <si>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</si>
  <si>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</si>
  <si>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</si>
  <si>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</si>
  <si>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</si>
  <si>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</si>
  <si>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</si>
  <si>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</si>
  <si>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</si>
  <si>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</si>
  <si>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</si>
  <si>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</si>
  <si>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</si>
  <si>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</si>
  <si>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</si>
  <si>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</si>
  <si>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</si>
  <si>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</si>
  <si>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</si>
  <si>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</si>
  <si>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</si>
  <si>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</si>
  <si>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</si>
  <si>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</si>
  <si>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</si>
  <si>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</si>
  <si>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</si>
  <si>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</si>
  <si>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</si>
  <si>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</si>
  <si>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</si>
  <si>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</si>
  <si>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</si>
  <si>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</si>
  <si>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</si>
  <si>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</si>
  <si>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</si>
  <si>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</si>
  <si>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</si>
  <si>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</si>
  <si>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</si>
  <si>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</si>
  <si>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</si>
  <si>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</si>
  <si>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</si>
  <si>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</si>
  <si>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</si>
  <si>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</si>
  <si>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</si>
  <si>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</si>
  <si>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</si>
  <si>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</si>
  <si>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</si>
  <si>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</si>
  <si>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</si>
  <si>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</si>
  <si>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</si>
  <si>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</si>
  <si>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</si>
  <si>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</si>
  <si>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</si>
  <si>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</si>
  <si>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</si>
  <si>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</si>
  <si>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</si>
  <si>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</si>
  <si>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</si>
  <si>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</si>
  <si>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</si>
  <si>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</si>
  <si>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</si>
  <si>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</si>
  <si>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</si>
  <si>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</si>
  <si>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</si>
  <si>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</si>
  <si>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</si>
  <si>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</si>
  <si>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</si>
  <si>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</si>
  <si>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</si>
  <si>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</si>
  <si>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</si>
  <si>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</si>
  <si>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</si>
  <si>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</si>
  <si>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</si>
  <si>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</si>
  <si>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</si>
  <si>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</si>
  <si>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</si>
  <si>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</si>
  <si>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</si>
  <si>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</si>
  <si>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</si>
  <si>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</si>
  <si>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</si>
  <si>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</si>
  <si>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</si>
  <si>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</si>
  <si>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</si>
  <si>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</si>
  <si>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</si>
  <si>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</si>
  <si>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</si>
  <si>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</si>
  <si>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</si>
  <si>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</si>
  <si>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</si>
  <si>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</si>
  <si>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</si>
  <si>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</si>
  <si>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</si>
  <si>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</si>
  <si>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</si>
  <si>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</si>
  <si>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</si>
  <si>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</si>
  <si>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</si>
  <si>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</si>
  <si>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</si>
  <si>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</si>
  <si>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</si>
  <si>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</si>
  <si>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</si>
  <si>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</si>
  <si>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</si>
  <si>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</si>
  <si>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</si>
  <si>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</si>
  <si>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</si>
  <si>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</si>
  <si>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</si>
  <si>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</si>
  <si>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</si>
  <si>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</si>
  <si>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</si>
  <si>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</si>
  <si>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</si>
  <si>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</si>
  <si>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</si>
  <si>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</si>
  <si>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</si>
  <si>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</si>
  <si>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</si>
  <si>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</si>
  <si>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</si>
  <si>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</si>
  <si>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</si>
  <si>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</si>
  <si>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</si>
  <si>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</si>
  <si>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</si>
  <si>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</si>
  <si>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</si>
  <si>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</si>
  <si>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</si>
  <si>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</si>
  <si>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</si>
  <si>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</si>
  <si>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</si>
  <si>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</si>
  <si>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</si>
  <si>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</si>
  <si>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</si>
  <si>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</si>
  <si>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</si>
  <si>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</si>
  <si>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</si>
  <si>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</si>
  <si>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</si>
  <si>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</si>
  <si>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</si>
  <si>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</si>
  <si>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</si>
  <si>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</si>
  <si>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</si>
  <si>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</si>
  <si>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</si>
  <si>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</si>
  <si>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</si>
  <si>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</si>
  <si>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</si>
  <si>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</si>
  <si>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</si>
  <si>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</si>
  <si>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</si>
  <si>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</si>
  <si>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</si>
  <si>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</si>
  <si>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</si>
  <si>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</si>
  <si>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</si>
  <si>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</si>
  <si>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</si>
  <si>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</si>
  <si>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</si>
  <si>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</si>
  <si>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</si>
  <si>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</si>
  <si>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</si>
  <si>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</si>
  <si>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</si>
  <si>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</si>
  <si>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</si>
  <si>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</si>
  <si>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</si>
  <si>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</si>
  <si>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</si>
  <si>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</si>
  <si>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</si>
  <si>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</si>
  <si>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</si>
  <si>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</si>
  <si>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</si>
  <si>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</si>
  <si>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</si>
  <si>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</si>
  <si>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</si>
  <si>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</si>
  <si>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</si>
  <si>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</si>
  <si>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</si>
  <si>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</si>
  <si>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</si>
  <si>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</si>
  <si>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</si>
  <si>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</si>
  <si>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</si>
  <si>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</si>
  <si>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</si>
  <si>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</si>
  <si>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</si>
  <si>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</si>
  <si>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</si>
  <si>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</si>
  <si>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</si>
  <si>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</si>
  <si>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</si>
  <si>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</si>
  <si>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</si>
  <si>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</si>
  <si>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</si>
  <si>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</si>
  <si>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</si>
  <si>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</si>
  <si>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</si>
  <si>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</si>
  <si>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</si>
  <si>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</si>
  <si>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</si>
  <si>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</si>
  <si>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</si>
  <si>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</si>
  <si>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</si>
  <si>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</si>
  <si>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</si>
  <si>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</si>
  <si>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</si>
  <si>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</si>
  <si>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</si>
  <si>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</si>
  <si>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</si>
  <si>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</si>
  <si>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</si>
  <si>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</si>
  <si>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</si>
  <si>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</si>
  <si>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</si>
  <si>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</si>
  <si>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</si>
  <si>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</si>
  <si>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</si>
  <si>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</si>
  <si>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</si>
  <si>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</si>
  <si>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</si>
  <si>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</si>
  <si>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</si>
  <si>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</si>
  <si>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</si>
  <si>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</si>
  <si>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</si>
  <si>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</si>
  <si>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</si>
  <si>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</si>
  <si>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</si>
  <si>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</si>
  <si>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</si>
  <si>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</si>
  <si>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</si>
  <si>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</si>
  <si>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</si>
  <si>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</si>
  <si>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</si>
  <si>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</si>
  <si>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</si>
  <si>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</si>
  <si>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</si>
  <si>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</si>
  <si>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</si>
  <si>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</si>
  <si>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</si>
  <si>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</si>
  <si>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</si>
  <si>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</si>
  <si>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</si>
  <si>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</si>
  <si>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</si>
  <si>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</si>
  <si>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</si>
  <si>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</si>
  <si>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</si>
  <si>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</si>
  <si>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</si>
  <si>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</si>
  <si>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</si>
  <si>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</si>
  <si>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</si>
  <si>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</si>
  <si>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</si>
  <si>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</si>
  <si>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</si>
  <si>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</si>
  <si>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</si>
  <si>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</si>
  <si>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</si>
  <si>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</si>
  <si>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</si>
  <si>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</si>
  <si>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</si>
  <si>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</si>
  <si>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</si>
  <si>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</si>
  <si>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</si>
  <si>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</si>
  <si>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</si>
  <si>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</si>
  <si>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</si>
  <si>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</si>
  <si>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</si>
  <si>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</si>
  <si>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</si>
  <si>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</si>
  <si>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</si>
  <si>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</si>
  <si>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</si>
  <si>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</si>
  <si>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</si>
  <si>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</si>
  <si>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</si>
  <si>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</si>
  <si>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</si>
  <si>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</si>
  <si>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</si>
  <si>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</si>
  <si>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</si>
  <si>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</si>
  <si>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</si>
  <si>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</si>
  <si>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</si>
  <si>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</si>
  <si>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</si>
  <si>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</si>
  <si>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</si>
  <si>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</si>
  <si>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</si>
  <si>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</si>
  <si>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</si>
  <si>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</si>
  <si>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</si>
  <si>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</si>
  <si>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</si>
  <si>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</si>
  <si>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</si>
  <si>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</si>
  <si>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</si>
  <si>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</si>
  <si>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</si>
  <si>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</si>
  <si>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</si>
  <si>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</si>
  <si>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</si>
  <si>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</si>
  <si>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</si>
  <si>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</si>
  <si>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</si>
  <si>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</si>
  <si>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</si>
  <si>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</si>
  <si>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</si>
  <si>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</si>
  <si>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</si>
  <si>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</si>
  <si>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</si>
  <si>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</si>
  <si>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</si>
  <si>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</si>
  <si>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</si>
  <si>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</si>
  <si>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</si>
  <si>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</si>
  <si>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</si>
  <si>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</si>
  <si>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</si>
  <si>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</si>
  <si>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</si>
  <si>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</si>
  <si>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</si>
  <si>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</si>
  <si>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</si>
  <si>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</si>
  <si>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</si>
  <si>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</si>
  <si>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</si>
  <si>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</si>
  <si>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</si>
  <si>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</si>
  <si>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</si>
  <si>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</si>
  <si>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</si>
  <si>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</si>
  <si>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</si>
  <si>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</si>
  <si>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</si>
  <si>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</si>
  <si>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</si>
  <si>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</si>
  <si>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</si>
  <si>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</si>
  <si>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</si>
  <si>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</si>
  <si>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</si>
  <si>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</si>
  <si>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</si>
  <si>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</si>
  <si>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</si>
  <si>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</si>
  <si>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</si>
  <si>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</si>
  <si>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</si>
  <si>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</si>
  <si>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</si>
  <si>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</si>
  <si>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</si>
  <si>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</si>
  <si>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</si>
  <si>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</si>
  <si>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</si>
  <si>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</si>
  <si>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</si>
  <si>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</si>
  <si>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</si>
  <si>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</si>
  <si>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</si>
  <si>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</si>
  <si>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</si>
  <si>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</si>
  <si>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</si>
  <si>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</si>
  <si>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</si>
  <si>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</si>
  <si>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</si>
  <si>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</si>
  <si>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</si>
  <si>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</si>
  <si>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</si>
  <si>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</si>
  <si>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</si>
  <si>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</si>
  <si>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</si>
  <si>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</si>
  <si>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</si>
  <si>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</si>
  <si>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</si>
  <si>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</si>
  <si>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</si>
  <si>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</si>
  <si>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</si>
  <si>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</si>
  <si>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</si>
  <si>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</si>
  <si>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</si>
  <si>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</si>
  <si>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</si>
  <si>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</si>
  <si>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</si>
  <si>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</si>
  <si>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</si>
  <si>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</si>
  <si>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</si>
  <si>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</si>
  <si>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</si>
  <si>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</si>
  <si>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</si>
  <si>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</si>
  <si>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</si>
  <si>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</si>
  <si>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</si>
  <si>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</si>
  <si>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</si>
  <si>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</si>
  <si>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</si>
  <si>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</si>
  <si>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</si>
  <si>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</si>
  <si>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</si>
  <si>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</si>
  <si>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</si>
  <si>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</si>
  <si>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</si>
  <si>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</si>
  <si>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</si>
  <si>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</si>
  <si>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</si>
  <si>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</si>
  <si>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</si>
  <si>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</si>
  <si>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</si>
  <si>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</si>
  <si>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</si>
  <si>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</si>
  <si>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</si>
  <si>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</si>
  <si>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</si>
  <si>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</si>
  <si>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</si>
  <si>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</si>
  <si>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</si>
  <si>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</si>
  <si>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</si>
  <si>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</si>
  <si>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</si>
  <si>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</si>
  <si>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</si>
  <si>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</si>
  <si>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</si>
  <si>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</si>
  <si>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</si>
  <si>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</si>
  <si>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</si>
  <si>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</si>
  <si>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</si>
  <si>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</si>
  <si>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</si>
  <si>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</si>
  <si>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</si>
  <si>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</si>
  <si>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</si>
  <si>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</si>
  <si>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</si>
  <si>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</si>
  <si>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</si>
  <si>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</si>
  <si>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</si>
  <si>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</si>
  <si>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</si>
  <si>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</si>
  <si>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</si>
  <si>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</si>
  <si>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</si>
  <si>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</si>
  <si>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</si>
  <si>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</si>
  <si>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</si>
  <si>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</si>
  <si>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</si>
  <si>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</si>
  <si>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</si>
  <si>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</si>
  <si>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</si>
  <si>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</si>
  <si>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</si>
  <si>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</si>
  <si>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</si>
  <si>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</si>
  <si>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</si>
  <si>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</si>
  <si>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</si>
  <si>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</si>
  <si>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</si>
  <si>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</si>
  <si>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</si>
  <si>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</si>
  <si>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</si>
  <si>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</si>
  <si>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</si>
  <si>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</si>
  <si>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</si>
  <si>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</si>
  <si>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</si>
  <si>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</si>
  <si>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</si>
  <si>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</si>
  <si>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</si>
  <si>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</si>
  <si>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</si>
  <si>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</si>
  <si>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</si>
  <si>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</si>
  <si>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</si>
  <si>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</si>
  <si>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</si>
  <si>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</si>
  <si>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</si>
  <si>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</si>
  <si>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</si>
  <si>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</si>
  <si>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</si>
  <si>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</si>
  <si>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</si>
  <si>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</si>
  <si>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</si>
  <si>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</si>
  <si>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</si>
  <si>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</si>
  <si>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</si>
  <si>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</si>
  <si>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</si>
  <si>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</si>
  <si>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</si>
  <si>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</si>
  <si>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</si>
  <si>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</si>
  <si>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</si>
  <si>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</si>
  <si>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</si>
  <si>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</si>
  <si>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</si>
  <si>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</si>
  <si>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</si>
  <si>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</si>
  <si>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</si>
  <si>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</si>
  <si>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</si>
  <si>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</si>
  <si>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</si>
  <si>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</si>
  <si>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</si>
  <si>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</si>
  <si>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</si>
  <si>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</si>
  <si>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</si>
  <si>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</si>
  <si>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</si>
  <si>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</si>
  <si>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</si>
  <si>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</si>
  <si>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</si>
  <si>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</si>
  <si>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</si>
  <si>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</si>
  <si>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</si>
  <si>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</si>
  <si>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</si>
  <si>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</si>
  <si>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</si>
  <si>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</si>
  <si>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</si>
  <si>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</si>
  <si>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</si>
  <si>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</si>
  <si>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</si>
  <si>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</si>
  <si>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</si>
  <si>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</si>
  <si>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</si>
  <si>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</si>
  <si>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</si>
  <si>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</si>
  <si>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</si>
  <si>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</si>
  <si>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</si>
  <si>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</si>
  <si>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</si>
  <si>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</si>
  <si>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</si>
  <si>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</si>
  <si>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</si>
  <si>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</si>
  <si>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</si>
  <si>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</si>
  <si>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</si>
  <si>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</si>
  <si>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</si>
  <si>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</si>
  <si>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</si>
  <si>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</si>
  <si>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</si>
  <si>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</si>
  <si>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</si>
  <si>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</si>
  <si>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</si>
  <si>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</si>
  <si>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</si>
  <si>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</si>
  <si>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</si>
  <si>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</si>
  <si>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</si>
  <si>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</si>
  <si>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</si>
  <si>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</si>
  <si>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</si>
  <si>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</si>
  <si>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</si>
  <si>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</si>
  <si>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</si>
  <si>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</si>
  <si>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</si>
  <si>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</si>
  <si>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</si>
  <si>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</si>
  <si>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</si>
  <si>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</si>
  <si>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</si>
  <si>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</si>
  <si>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</si>
  <si>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</si>
  <si>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</si>
  <si>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</si>
  <si>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</si>
  <si>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</si>
  <si>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</si>
  <si>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</si>
  <si>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</si>
  <si>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</si>
  <si>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</si>
  <si>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</si>
  <si>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</si>
  <si>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</si>
  <si>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</si>
  <si>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</si>
  <si>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</si>
  <si>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</si>
  <si>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</si>
  <si>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</si>
  <si>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</si>
  <si>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</si>
  <si>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</si>
  <si>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</si>
  <si>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</si>
  <si>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</si>
  <si>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</si>
  <si>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</si>
  <si>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</si>
  <si>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</si>
  <si>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</si>
  <si>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</si>
  <si>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</si>
  <si>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</si>
  <si>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</si>
  <si>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</si>
  <si>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</si>
  <si>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</si>
  <si>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</si>
  <si>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</si>
  <si>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</si>
  <si>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</si>
  <si>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</si>
  <si>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</si>
  <si>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</si>
  <si>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</si>
  <si>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</si>
  <si>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</si>
  <si>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</si>
  <si>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</si>
  <si>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</si>
  <si>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</si>
  <si>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</si>
  <si>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</si>
  <si>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</si>
  <si>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</si>
  <si>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</si>
  <si>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</si>
  <si>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</si>
  <si>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</si>
  <si>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</si>
  <si>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</si>
  <si>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</si>
  <si>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</si>
  <si>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</si>
  <si>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</si>
  <si>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</si>
  <si>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</si>
  <si>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</si>
  <si>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</si>
  <si>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</si>
  <si>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</si>
  <si>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</si>
  <si>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</si>
  <si>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</si>
  <si>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</si>
  <si>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</si>
  <si>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</si>
  <si>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</si>
  <si>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</si>
  <si>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</si>
  <si>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</si>
  <si>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</si>
  <si>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</si>
  <si>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</si>
  <si>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</si>
  <si>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</si>
  <si>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</si>
  <si>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</si>
  <si>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</si>
  <si>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</si>
  <si>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</si>
  <si>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</si>
  <si>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</si>
  <si>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</si>
  <si>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</si>
  <si>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</si>
  <si>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</si>
  <si>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</si>
  <si>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</si>
  <si>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</si>
  <si>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</si>
  <si>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</si>
  <si>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</si>
  <si>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</si>
  <si>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</si>
  <si>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</si>
  <si>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</si>
  <si>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</si>
  <si>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</si>
  <si>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</si>
  <si>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</si>
  <si>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</si>
  <si>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</si>
  <si>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</si>
  <si>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</si>
  <si>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</si>
  <si>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</si>
  <si>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</si>
  <si>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</si>
  <si>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</si>
  <si>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</si>
  <si>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</si>
  <si>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</si>
  <si>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</si>
  <si>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</si>
  <si>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</si>
  <si>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</si>
  <si>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</si>
  <si>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</si>
  <si>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</si>
  <si>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</si>
  <si>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</si>
  <si>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</si>
  <si>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</si>
  <si>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</si>
  <si>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</si>
  <si>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</si>
  <si>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</si>
  <si>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</si>
  <si>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</si>
  <si>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</si>
  <si>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</si>
  <si>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</si>
  <si>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</si>
  <si>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</si>
  <si>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</si>
  <si>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</si>
  <si>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</si>
  <si>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</si>
  <si>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</si>
  <si>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</si>
  <si>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</si>
  <si>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</si>
  <si>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</si>
  <si>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</si>
  <si>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</si>
  <si>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</si>
  <si>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</si>
  <si>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</si>
  <si>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</si>
  <si>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</si>
  <si>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</si>
  <si>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</si>
  <si>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</si>
  <si>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</si>
  <si>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</si>
  <si>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</si>
  <si>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</si>
  <si>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</si>
  <si>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</si>
  <si>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</si>
  <si>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</si>
  <si>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</si>
  <si>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</si>
  <si>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</si>
  <si>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</si>
  <si>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</si>
  <si>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</si>
  <si>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</si>
  <si>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</si>
  <si>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</si>
  <si>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</si>
  <si>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</si>
  <si>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</si>
  <si>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</si>
  <si>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</si>
  <si>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</si>
  <si>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</si>
  <si>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</si>
  <si>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</si>
  <si>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</si>
  <si>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</si>
  <si>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</si>
  <si>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</si>
  <si>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</si>
  <si>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</si>
  <si>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</si>
  <si>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</si>
  <si>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</si>
  <si>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</si>
  <si>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</si>
  <si>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</si>
  <si>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</si>
  <si>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</si>
  <si>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</si>
  <si>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</si>
  <si>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</si>
  <si>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</si>
  <si>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</si>
  <si>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</si>
  <si>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</si>
  <si>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</si>
  <si>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</si>
  <si>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</si>
  <si>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</si>
  <si>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</si>
  <si>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</si>
  <si>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</si>
  <si>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</si>
  <si>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</si>
  <si>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</si>
  <si>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</si>
  <si>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</si>
  <si>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</si>
  <si>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</si>
  <si>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</si>
  <si>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</si>
  <si>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</si>
  <si>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</si>
  <si>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</si>
  <si>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</si>
  <si>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</si>
  <si>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</si>
  <si>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</si>
  <si>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</si>
  <si>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</si>
  <si>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</si>
  <si>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</si>
  <si>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</si>
  <si>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</si>
  <si>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</si>
  <si>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</si>
  <si>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</si>
  <si>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</si>
  <si>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</si>
  <si>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</si>
  <si>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</si>
  <si>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</si>
  <si>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</si>
  <si>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</si>
  <si>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</si>
  <si>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</si>
  <si>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</si>
  <si>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</si>
  <si>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</si>
  <si>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</si>
  <si>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</si>
  <si>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</si>
  <si>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</si>
  <si>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</si>
  <si>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</si>
  <si>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</si>
  <si>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</si>
  <si>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</si>
  <si>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</si>
  <si>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</si>
  <si>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</si>
  <si>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</si>
  <si>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</si>
  <si>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</si>
  <si>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</si>
  <si>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</si>
  <si>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</si>
  <si>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</si>
  <si>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</si>
  <si>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</si>
  <si>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</si>
  <si>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</si>
  <si>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</si>
  <si>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</si>
  <si>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</si>
  <si>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</si>
  <si>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</si>
  <si>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</si>
  <si>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</si>
  <si>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</si>
  <si>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</si>
  <si>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</si>
  <si>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</si>
  <si>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</si>
  <si>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</si>
  <si>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</si>
  <si>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</si>
  <si>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</si>
  <si>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</si>
  <si>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</si>
  <si>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</si>
  <si>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</si>
  <si>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</si>
  <si>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</si>
  <si>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</si>
  <si>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</si>
  <si>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</si>
  <si>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</si>
  <si>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</si>
  <si>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</si>
  <si>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</si>
  <si>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</si>
  <si>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</si>
  <si>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</si>
  <si>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</si>
  <si>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</si>
  <si>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</si>
  <si>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</si>
  <si>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</si>
  <si>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</si>
  <si>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</si>
  <si>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</si>
  <si>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</si>
  <si>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</si>
  <si>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</si>
  <si>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</si>
  <si>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</si>
  <si>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</si>
  <si>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</si>
  <si>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</si>
  <si>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</si>
  <si>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</si>
  <si>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</si>
  <si>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</si>
  <si>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</si>
  <si>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</si>
  <si>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</si>
  <si>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</si>
  <si>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</si>
  <si>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</si>
  <si>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</si>
  <si>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</si>
  <si>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</si>
  <si>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</si>
  <si>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</si>
  <si>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</si>
  <si>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</si>
  <si>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</si>
  <si>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</si>
  <si>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</si>
  <si>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</si>
  <si>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</si>
  <si>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</si>
  <si>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</si>
  <si>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</si>
  <si>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</si>
  <si>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</si>
  <si>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</si>
  <si>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</si>
  <si>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</si>
  <si>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</si>
  <si>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</si>
  <si>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</si>
  <si>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</si>
  <si>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</si>
  <si>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</si>
  <si>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</si>
  <si>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</si>
  <si>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</si>
  <si>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</si>
  <si>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</si>
  <si>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</si>
  <si>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</si>
  <si>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</si>
  <si>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</si>
  <si>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</si>
  <si>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</si>
  <si>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</si>
  <si>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</si>
  <si>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</si>
  <si>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</si>
  <si>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</si>
  <si>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</si>
  <si>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</si>
  <si>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</si>
  <si>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</si>
  <si>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</si>
  <si>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</si>
  <si>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</si>
  <si>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</si>
  <si>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</si>
  <si>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</si>
  <si>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</si>
  <si>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</si>
  <si>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</si>
  <si>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</si>
  <si>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</si>
  <si>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</si>
  <si>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</si>
  <si>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</si>
  <si>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</si>
  <si>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</si>
  <si>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</si>
  <si>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</si>
  <si>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</si>
  <si>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</si>
  <si>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</si>
  <si>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</si>
  <si>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</si>
  <si>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</si>
  <si>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</si>
  <si>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</si>
  <si>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</si>
  <si>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</si>
  <si>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</si>
  <si>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</si>
  <si>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</si>
  <si>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</si>
  <si>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</si>
  <si>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</si>
  <si>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</si>
  <si>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</si>
  <si>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</si>
  <si>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</si>
  <si>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</si>
  <si>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</si>
  <si>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</si>
  <si>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</si>
  <si>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</si>
  <si>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</si>
  <si>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</si>
  <si>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</si>
  <si>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</si>
  <si>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</si>
  <si>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</si>
  <si>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</si>
  <si>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</si>
  <si>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</si>
  <si>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</si>
  <si>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</si>
  <si>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</si>
  <si>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</si>
  <si>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</si>
  <si>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</si>
  <si>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</si>
  <si>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</si>
  <si>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</si>
  <si>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</si>
  <si>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</si>
  <si>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</si>
  <si>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</si>
  <si>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</si>
  <si>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</si>
  <si>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</si>
  <si>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</si>
  <si>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</si>
  <si>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</si>
  <si>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</si>
  <si>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</si>
  <si>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</si>
  <si>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</si>
  <si>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</si>
  <si>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</si>
  <si>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</si>
  <si>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</si>
  <si>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</si>
  <si>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</si>
  <si>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</si>
  <si>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</si>
  <si>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</si>
  <si>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</si>
  <si>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</si>
  <si>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</si>
  <si>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</si>
  <si>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</si>
  <si>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</si>
  <si>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</si>
  <si>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</si>
  <si>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</si>
  <si>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</si>
  <si>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</si>
  <si>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</si>
  <si>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</si>
  <si>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</si>
  <si>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</si>
  <si>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</si>
  <si>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</si>
  <si>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</si>
  <si>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</si>
  <si>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</si>
  <si>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</si>
  <si>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</si>
  <si>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</si>
  <si>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</si>
  <si>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</si>
  <si>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</si>
  <si>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</si>
  <si>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</si>
  <si>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</si>
  <si>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</si>
  <si>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</si>
  <si>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</si>
  <si>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</si>
  <si>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</si>
  <si>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</si>
  <si>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</si>
  <si>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</si>
  <si>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</si>
  <si>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</si>
  <si>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</si>
  <si>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</si>
  <si>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</si>
  <si>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</si>
  <si>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</si>
  <si>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</si>
  <si>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</si>
  <si>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</si>
  <si>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</si>
  <si>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</si>
  <si>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</si>
  <si>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</si>
  <si>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</si>
  <si>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</si>
  <si>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</si>
  <si>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</si>
  <si>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</si>
  <si>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</si>
  <si>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</si>
  <si>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</si>
  <si>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</si>
  <si>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</si>
  <si>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</si>
  <si>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</si>
  <si>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</si>
  <si>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</si>
  <si>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</si>
  <si>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</si>
  <si>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</si>
  <si>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</si>
  <si>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</si>
  <si>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</si>
  <si>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</si>
  <si>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</si>
  <si>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</si>
  <si>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</si>
  <si>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</si>
  <si>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</si>
  <si>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</si>
  <si>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</si>
  <si>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</si>
  <si>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</si>
  <si>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</si>
  <si>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</si>
  <si>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</si>
  <si>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</si>
  <si>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</si>
  <si>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</si>
  <si>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</si>
  <si>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</si>
  <si>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</si>
  <si>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</si>
  <si>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</si>
  <si>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</si>
  <si>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</si>
  <si>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</si>
  <si>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</si>
  <si>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</si>
  <si>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</si>
  <si>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</si>
  <si>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</si>
  <si>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</si>
  <si>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</si>
  <si>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</si>
  <si>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</si>
  <si>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</si>
  <si>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</si>
  <si>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</si>
  <si>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</si>
  <si>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</si>
  <si>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</si>
  <si>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</si>
  <si>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</si>
  <si>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</si>
  <si>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</si>
  <si>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</si>
  <si>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</si>
  <si>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</si>
  <si>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</si>
  <si>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</si>
  <si>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</si>
  <si>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</si>
  <si>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</si>
  <si>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</si>
  <si>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</si>
  <si>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</si>
  <si>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</si>
  <si>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</si>
  <si>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</si>
  <si>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</si>
  <si>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</si>
  <si>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</si>
  <si>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</si>
  <si>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</si>
  <si>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</si>
  <si>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</si>
  <si>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</si>
  <si>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</si>
  <si>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</si>
  <si>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</si>
  <si>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</si>
  <si>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</si>
  <si>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</si>
  <si>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</si>
  <si>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</si>
  <si>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</si>
  <si>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</si>
  <si>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</si>
  <si>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</si>
  <si>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</si>
  <si>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</si>
  <si>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</si>
  <si>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</si>
  <si>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</si>
  <si>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</si>
  <si>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</si>
  <si>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</si>
  <si>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</si>
  <si>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</si>
  <si>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</si>
  <si>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</si>
  <si>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</si>
  <si>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</si>
  <si>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</si>
  <si>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</si>
  <si>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</si>
  <si>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</si>
  <si>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</si>
  <si>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</si>
  <si>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</si>
  <si>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</si>
  <si>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</si>
  <si>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</si>
  <si>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</si>
  <si>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</si>
  <si>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</si>
  <si>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</si>
  <si>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</si>
  <si>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</si>
  <si>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</si>
  <si>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</si>
  <si>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</si>
  <si>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</si>
  <si>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</si>
  <si>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</si>
  <si>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</si>
  <si>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</si>
  <si>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</si>
  <si>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</si>
  <si>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</si>
  <si>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</si>
  <si>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</si>
  <si>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</si>
  <si>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</si>
  <si>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</si>
  <si>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</si>
  <si>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</si>
  <si>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</si>
  <si>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</si>
  <si>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</si>
  <si>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</si>
  <si>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</si>
  <si>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</si>
  <si>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</si>
  <si>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</si>
  <si>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</si>
  <si>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</si>
  <si>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</si>
  <si>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</si>
  <si>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</si>
  <si>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</si>
  <si>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</si>
  <si>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</si>
  <si>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</si>
  <si>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</si>
  <si>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</si>
  <si>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</si>
  <si>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</si>
  <si>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</si>
  <si>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</si>
  <si>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</si>
  <si>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</si>
  <si>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</si>
  <si>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</si>
  <si>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</si>
  <si>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</si>
  <si>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</si>
  <si>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</si>
  <si>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</si>
  <si>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</si>
  <si>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</si>
  <si>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</si>
  <si>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</si>
  <si>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</si>
  <si>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</si>
  <si>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</si>
  <si>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</si>
  <si>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</si>
  <si>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</si>
  <si>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</si>
  <si>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</si>
  <si>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</si>
  <si>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</si>
  <si>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</si>
  <si>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</si>
  <si>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</si>
  <si>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</si>
  <si>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</si>
  <si>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</si>
  <si>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</si>
  <si>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</si>
  <si>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</si>
  <si>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</si>
  <si>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</si>
  <si>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</si>
  <si>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</si>
  <si>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</si>
  <si>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</si>
  <si>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</si>
  <si>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</si>
  <si>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</si>
  <si>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</si>
  <si>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</si>
  <si>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</si>
  <si>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</si>
  <si>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</si>
  <si>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</si>
  <si>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</si>
  <si>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</si>
  <si>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</si>
  <si>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</si>
  <si>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</si>
  <si>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</si>
  <si>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</si>
  <si>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</si>
  <si>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</si>
  <si>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</si>
  <si>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</si>
  <si>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</si>
  <si>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</si>
  <si>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</si>
  <si>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</si>
  <si>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</si>
  <si>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</si>
  <si>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</si>
  <si>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</si>
  <si>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</si>
  <si>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</si>
  <si>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</si>
  <si>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</si>
  <si>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</si>
  <si>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</si>
  <si>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</si>
  <si>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</si>
  <si>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</si>
  <si>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</si>
  <si>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</si>
  <si>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</si>
  <si>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</si>
  <si>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</si>
  <si>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</si>
  <si>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</si>
  <si>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</si>
  <si>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</si>
  <si>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</si>
  <si>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</si>
  <si>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</si>
  <si>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</si>
  <si>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</si>
  <si>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</si>
  <si>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</si>
  <si>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</si>
  <si>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</si>
  <si>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</si>
  <si>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</si>
  <si>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</si>
  <si>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</si>
  <si>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</si>
  <si>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</si>
  <si>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</si>
  <si>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</si>
  <si>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</si>
  <si>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</si>
  <si>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</si>
  <si>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</si>
  <si>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</si>
  <si>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</si>
  <si>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</si>
  <si>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</si>
  <si>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</si>
  <si>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</si>
  <si>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</si>
  <si>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</si>
  <si>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</si>
  <si>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</si>
  <si>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</si>
  <si>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</si>
  <si>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</si>
  <si>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</si>
  <si>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</si>
  <si>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</si>
  <si>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</si>
  <si>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</si>
  <si>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</si>
  <si>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</si>
  <si>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</si>
  <si>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</si>
  <si>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</si>
  <si>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</si>
  <si>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</si>
  <si>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</si>
  <si>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</si>
  <si>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</si>
  <si>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</si>
  <si>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</si>
  <si>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</si>
  <si>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</si>
  <si>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</si>
  <si>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</si>
  <si>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</si>
  <si>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</si>
  <si>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</si>
  <si>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</si>
  <si>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</si>
  <si>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</si>
  <si>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</si>
  <si>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</si>
  <si>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</si>
  <si>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</si>
  <si>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</si>
  <si>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</si>
  <si>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</si>
  <si>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</si>
  <si>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</si>
  <si>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</si>
  <si>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</si>
  <si>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</si>
  <si>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</si>
  <si>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</si>
  <si>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</si>
  <si>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</si>
  <si>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</si>
  <si>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</si>
  <si>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</si>
  <si>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</si>
  <si>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</si>
  <si>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</si>
  <si>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</si>
  <si>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</si>
  <si>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</si>
  <si>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</si>
  <si>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</si>
  <si>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</si>
  <si>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</si>
  <si>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</si>
  <si>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</si>
  <si>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</si>
  <si>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</si>
  <si>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</si>
  <si>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</si>
  <si>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</si>
  <si>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</si>
  <si>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</si>
  <si>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</si>
  <si>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</si>
  <si>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</si>
  <si>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</si>
  <si>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</si>
  <si>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</si>
  <si>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</si>
  <si>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</si>
  <si>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</si>
  <si>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</si>
  <si>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</si>
  <si>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</si>
  <si>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</si>
  <si>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</si>
  <si>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</si>
  <si>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</si>
  <si>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</si>
  <si>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</si>
  <si>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</si>
  <si>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</si>
  <si>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</si>
  <si>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</si>
  <si>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</si>
  <si>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</si>
  <si>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</si>
  <si>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</si>
  <si>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</si>
  <si>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</si>
  <si>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</si>
  <si>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</si>
  <si>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</si>
  <si>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</si>
  <si>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</si>
  <si>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</si>
  <si>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</si>
  <si>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</si>
  <si>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</si>
  <si>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</si>
  <si>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</si>
  <si>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</si>
  <si>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</si>
  <si>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</si>
  <si>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</si>
  <si>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</si>
  <si>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</si>
  <si>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</si>
  <si>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</si>
  <si>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</si>
  <si>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</si>
  <si>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</si>
  <si>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</si>
  <si>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</si>
  <si>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</si>
  <si>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</si>
  <si>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</si>
  <si>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</si>
  <si>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</si>
  <si>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</si>
  <si>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</si>
  <si>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</si>
  <si>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</si>
  <si>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</si>
  <si>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</si>
  <si>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</si>
  <si>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</si>
  <si>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</si>
  <si>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</si>
  <si>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</si>
  <si>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</si>
  <si>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</si>
  <si>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</si>
  <si>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</si>
  <si>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</si>
  <si>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</si>
  <si>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</si>
  <si>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</si>
  <si>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</si>
  <si>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</si>
  <si>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</si>
  <si>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</si>
  <si>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</si>
  <si>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</si>
  <si>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</si>
  <si>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</si>
  <si>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</si>
  <si>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</si>
  <si>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</si>
  <si>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</si>
  <si>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</si>
  <si>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</si>
  <si>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</si>
  <si>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</si>
  <si>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</si>
  <si>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</si>
  <si>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</si>
  <si>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</si>
  <si>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</si>
  <si>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</si>
  <si>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</si>
  <si>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</si>
  <si>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</si>
  <si>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</si>
  <si>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</si>
  <si>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</si>
  <si>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</si>
  <si>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</si>
  <si>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</si>
  <si>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</si>
  <si>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</si>
  <si>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</si>
  <si>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</si>
  <si>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</si>
  <si>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</si>
  <si>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</si>
  <si>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</si>
  <si>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</si>
  <si>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</si>
  <si>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</si>
  <si>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</si>
  <si>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</si>
  <si>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</si>
  <si>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</si>
  <si>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</si>
  <si>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</si>
  <si>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</si>
  <si>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</si>
  <si>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</si>
  <si>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</si>
  <si>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</si>
  <si>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</si>
  <si>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</si>
  <si>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</si>
  <si>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</si>
  <si>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</si>
  <si>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</si>
  <si>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</si>
  <si>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</si>
  <si>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</si>
  <si>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</si>
  <si>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</si>
  <si>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</si>
  <si>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</si>
  <si>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</si>
  <si>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</si>
  <si>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</si>
  <si>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</si>
  <si>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</si>
  <si>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</si>
  <si>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</si>
  <si>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</si>
  <si>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</si>
  <si>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</si>
  <si>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</si>
  <si>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</si>
  <si>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</si>
  <si>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</si>
  <si>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</si>
  <si>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</si>
  <si>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</si>
  <si>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</si>
  <si>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</si>
  <si>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</si>
  <si>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</si>
  <si>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</si>
  <si>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</si>
  <si>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</si>
  <si>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</si>
  <si>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</si>
  <si>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</si>
  <si>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</si>
  <si>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</si>
  <si>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</si>
  <si>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</si>
  <si>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</si>
  <si>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</si>
  <si>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</si>
  <si>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</si>
  <si>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</si>
  <si>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</si>
  <si>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</si>
  <si>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</si>
  <si>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</si>
  <si>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</si>
  <si>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</si>
  <si>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</si>
  <si>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</si>
  <si>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</si>
  <si>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</si>
  <si>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</si>
  <si>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</si>
  <si>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</si>
  <si>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</si>
  <si>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</si>
  <si>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</si>
  <si>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</si>
  <si>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</si>
  <si>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</si>
  <si>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</si>
  <si>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</si>
  <si>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</si>
  <si>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</si>
  <si>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</si>
  <si>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</si>
  <si>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</si>
  <si>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</si>
  <si>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</si>
  <si>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</si>
  <si>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</si>
  <si>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</si>
  <si>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</si>
  <si>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</si>
  <si>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</si>
  <si>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</si>
  <si>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</si>
  <si>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</si>
  <si>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</si>
  <si>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</si>
  <si>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</si>
  <si>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</si>
  <si>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</si>
  <si>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</si>
  <si>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</si>
  <si>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</si>
  <si>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</si>
  <si>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</si>
  <si>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</si>
  <si>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</si>
  <si>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</si>
  <si>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</si>
  <si>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</si>
  <si>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</si>
  <si>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</si>
  <si>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</si>
  <si>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</si>
  <si>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</si>
  <si>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</si>
  <si>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</si>
  <si>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</si>
  <si>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</si>
  <si>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</si>
  <si>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</si>
  <si>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</si>
  <si>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</si>
  <si>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</si>
  <si>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</si>
  <si>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</si>
  <si>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</si>
  <si>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</si>
  <si>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</si>
  <si>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</si>
  <si>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</si>
  <si>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</si>
  <si>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</si>
  <si>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</si>
  <si>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</si>
  <si>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</si>
  <si>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</si>
  <si>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</si>
  <si>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</si>
  <si>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</si>
  <si>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</si>
  <si>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</si>
  <si>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</si>
  <si>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</si>
  <si>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</si>
  <si>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</si>
  <si>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</si>
  <si>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</si>
  <si>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</si>
  <si>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</si>
  <si>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</si>
  <si>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</si>
  <si>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</si>
  <si>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</si>
  <si>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</si>
  <si>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</si>
  <si>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</si>
  <si>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</si>
  <si>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</si>
  <si>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</si>
  <si>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</si>
  <si>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</si>
  <si>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</si>
  <si>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</si>
  <si>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</si>
  <si>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</si>
  <si>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</si>
  <si>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</si>
  <si>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</si>
  <si>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</si>
  <si>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</si>
  <si>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</si>
  <si>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</si>
  <si>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</si>
  <si>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</si>
  <si>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</si>
  <si>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</si>
  <si>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</si>
  <si>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</si>
  <si>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</si>
  <si>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</si>
  <si>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</si>
  <si>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</si>
  <si>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</si>
  <si>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</si>
  <si>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</si>
  <si>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</si>
  <si>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</si>
  <si>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</si>
  <si>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</si>
  <si>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</si>
  <si>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</si>
  <si>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</si>
  <si>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</si>
  <si>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</si>
  <si>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</si>
  <si>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</si>
  <si>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</si>
  <si>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</si>
  <si>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</si>
  <si>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</si>
  <si>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</si>
  <si>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</si>
  <si>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</si>
  <si>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</si>
  <si>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</si>
  <si>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</si>
  <si>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</si>
  <si>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</si>
  <si>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</si>
  <si>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</si>
  <si>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</si>
  <si>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</si>
  <si>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</si>
  <si>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</si>
  <si>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</si>
  <si>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</si>
  <si>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</si>
  <si>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</si>
  <si>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</si>
  <si>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</si>
  <si>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</si>
  <si>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</si>
  <si>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</si>
  <si>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</si>
  <si>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</si>
  <si>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</si>
  <si>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</si>
  <si>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</si>
  <si>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</si>
  <si>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</si>
  <si>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</si>
  <si>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</si>
  <si>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</si>
  <si>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</si>
  <si>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</si>
  <si>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</si>
  <si>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</si>
  <si>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</si>
  <si>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</si>
  <si>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</si>
  <si>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</si>
  <si>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</si>
  <si>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</si>
  <si>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</si>
  <si>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</si>
  <si>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</si>
  <si>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</si>
  <si>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</si>
  <si>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</si>
  <si>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</si>
  <si>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</si>
  <si>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</si>
  <si>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</si>
  <si>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</si>
  <si>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</si>
  <si>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</si>
  <si>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</si>
  <si>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</si>
  <si>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</si>
  <si>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</si>
  <si>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</si>
  <si>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</si>
  <si>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</si>
  <si>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</si>
  <si>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</si>
  <si>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</si>
  <si>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</si>
  <si>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</si>
  <si>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</si>
  <si>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</si>
  <si>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</si>
  <si>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</si>
  <si>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</si>
  <si>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</si>
  <si>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</si>
  <si>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</si>
  <si>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</si>
  <si>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</si>
  <si>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</si>
  <si>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</si>
  <si>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</si>
  <si>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</si>
  <si>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</si>
  <si>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</si>
  <si>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</si>
  <si>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</si>
  <si>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</si>
  <si>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</si>
  <si>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</si>
  <si>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</si>
  <si>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</si>
  <si>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</si>
  <si>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</si>
  <si>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</si>
  <si>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</si>
  <si>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</si>
  <si>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</si>
  <si>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</si>
  <si>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</si>
  <si>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</si>
  <si>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</si>
  <si>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</si>
  <si>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</si>
  <si>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</si>
  <si>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</si>
  <si>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</si>
  <si>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</si>
  <si>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</si>
  <si>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</si>
  <si>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</si>
  <si>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</si>
  <si>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</si>
  <si>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</si>
  <si>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</si>
  <si>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</si>
  <si>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</si>
  <si>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</si>
  <si>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</si>
  <si>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</si>
  <si>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</si>
  <si>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</si>
  <si>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</si>
  <si>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</si>
  <si>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</si>
  <si>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</si>
  <si>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</si>
  <si>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</si>
  <si>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</si>
  <si>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</si>
  <si>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</si>
  <si>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</si>
  <si>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</si>
  <si>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</si>
  <si>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</si>
  <si>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</si>
  <si>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</si>
  <si>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</si>
  <si>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</si>
  <si>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</si>
  <si>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</si>
  <si>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</si>
  <si>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</si>
  <si>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</si>
  <si>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</si>
  <si>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</si>
  <si>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</si>
  <si>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</si>
  <si>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</si>
  <si>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</si>
  <si>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</si>
  <si>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</si>
  <si>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</si>
  <si>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</si>
  <si>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</si>
  <si>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</si>
  <si>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</si>
  <si>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</si>
  <si>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</si>
  <si>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</si>
  <si>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</si>
  <si>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</si>
  <si>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</si>
  <si>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</si>
  <si>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</si>
  <si>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</si>
  <si>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</si>
  <si>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</si>
  <si>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</si>
  <si>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</si>
  <si>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</si>
  <si>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</si>
  <si>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</si>
  <si>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</si>
  <si>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</si>
  <si>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</si>
  <si>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</si>
  <si>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</si>
  <si>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</si>
  <si>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</si>
  <si>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</si>
  <si>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</si>
  <si>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</si>
  <si>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</si>
  <si>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</si>
  <si>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</si>
  <si>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</si>
  <si>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</si>
  <si>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</si>
  <si>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</si>
  <si>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</si>
  <si>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</si>
  <si>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</si>
  <si>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</si>
  <si>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</si>
  <si>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</si>
  <si>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</si>
  <si>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</si>
  <si>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</si>
  <si>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</si>
  <si>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</si>
  <si>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</si>
  <si>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</si>
  <si>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</si>
  <si>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</si>
  <si>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</si>
  <si>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</si>
  <si>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</si>
  <si>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</si>
  <si>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</si>
  <si>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</si>
  <si>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</si>
  <si>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</si>
  <si>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</si>
  <si>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</si>
  <si>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</si>
  <si>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</si>
  <si>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</si>
  <si>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</si>
  <si>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</si>
  <si>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</si>
  <si>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</si>
  <si>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</si>
  <si>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</si>
  <si>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</si>
  <si>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</si>
  <si>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</si>
  <si>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</si>
  <si>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</si>
  <si>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</si>
  <si>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</si>
  <si>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</si>
  <si>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</si>
  <si>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</si>
  <si>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</si>
  <si>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</si>
  <si>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</si>
  <si>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</si>
  <si>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</si>
  <si>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</si>
  <si>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</si>
  <si>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</si>
  <si>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</si>
  <si>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</si>
  <si>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</si>
  <si>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</si>
  <si>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</si>
  <si>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</si>
  <si>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</si>
  <si>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</si>
  <si>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</si>
  <si>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</si>
  <si>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</si>
  <si>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</si>
  <si>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</si>
  <si>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</si>
  <si>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</si>
  <si>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</si>
  <si>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</si>
  <si>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</si>
  <si>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</si>
  <si>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</si>
  <si>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</si>
  <si>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</si>
  <si>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</si>
  <si>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</si>
  <si>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</si>
  <si>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</si>
  <si>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</si>
  <si>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</si>
  <si>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</si>
  <si>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</si>
  <si>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</si>
  <si>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</si>
  <si>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</si>
  <si>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</si>
  <si>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</si>
  <si>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</si>
  <si>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</si>
  <si>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</si>
  <si>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</si>
  <si>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</si>
  <si>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</si>
  <si>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</si>
  <si>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</si>
  <si>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</si>
  <si>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</si>
  <si>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</si>
  <si>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</si>
  <si>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</si>
  <si>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</si>
  <si>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</si>
  <si>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</si>
  <si>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</si>
  <si>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</si>
  <si>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</si>
  <si>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</si>
  <si>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</si>
  <si>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</si>
  <si>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</si>
  <si>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</si>
  <si>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</si>
  <si>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</si>
  <si>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</si>
  <si>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</si>
  <si>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</si>
  <si>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</si>
  <si>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</si>
  <si>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</si>
  <si>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</si>
  <si>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</si>
  <si>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</si>
  <si>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</si>
  <si>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</si>
  <si>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</si>
  <si>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</si>
  <si>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</si>
  <si>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</si>
  <si>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</si>
  <si>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</si>
  <si>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</si>
  <si>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</si>
  <si>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</si>
  <si>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</si>
  <si>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</si>
  <si>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</si>
  <si>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</si>
  <si>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</si>
  <si>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</si>
  <si>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</si>
  <si>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</si>
  <si>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</si>
  <si>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</si>
  <si>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</si>
  <si>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</si>
  <si>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</si>
  <si>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</si>
  <si>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</si>
  <si>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</si>
  <si>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</si>
  <si>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</si>
  <si>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</si>
  <si>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</si>
  <si>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</si>
  <si>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</si>
  <si>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</si>
  <si>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</si>
  <si>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</si>
  <si>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</si>
  <si>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</si>
  <si>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</si>
  <si>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</si>
  <si>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</si>
  <si>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</si>
  <si>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</si>
  <si>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</si>
  <si>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</si>
  <si>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</si>
  <si>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</si>
  <si>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</si>
  <si>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</si>
  <si>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</si>
  <si>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</si>
  <si>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</si>
  <si>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</si>
  <si>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</si>
  <si>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</si>
  <si>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</si>
  <si>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</si>
  <si>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</si>
  <si>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</si>
  <si>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</si>
  <si>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</si>
  <si>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</si>
  <si>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</si>
  <si>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</si>
  <si>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</si>
  <si>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</si>
  <si>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</si>
  <si>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</si>
  <si>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</si>
  <si>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</si>
  <si>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</si>
  <si>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</si>
  <si>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</si>
  <si>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</si>
  <si>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</si>
  <si>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</si>
  <si>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</si>
  <si>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</si>
  <si>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</si>
  <si>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</si>
  <si>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</si>
  <si>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</si>
  <si>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</si>
  <si>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</si>
  <si>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</si>
  <si>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</si>
  <si>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</si>
  <si>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</si>
  <si>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</si>
  <si>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</si>
  <si>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</si>
  <si>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</si>
  <si>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</si>
  <si>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</si>
  <si>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</si>
  <si>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</si>
  <si>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</si>
  <si>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</si>
  <si>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</si>
  <si>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</si>
  <si>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</si>
  <si>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</si>
  <si>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</si>
  <si>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</si>
  <si>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</si>
  <si>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</si>
  <si>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</si>
  <si>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</si>
  <si>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</si>
  <si>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</si>
  <si>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</si>
  <si>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</si>
  <si>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</si>
  <si>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</si>
  <si>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</si>
  <si>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</si>
  <si>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</si>
  <si>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</si>
  <si>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</si>
  <si>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</si>
  <si>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</si>
  <si>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</si>
  <si>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</si>
  <si>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</si>
  <si>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</si>
  <si>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</si>
  <si>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</si>
  <si>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</si>
  <si>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</si>
  <si>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</si>
  <si>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</si>
  <si>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</si>
  <si>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</si>
  <si>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</si>
  <si>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</si>
  <si>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</si>
  <si>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</si>
  <si>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</si>
  <si>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</si>
  <si>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</si>
  <si>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</si>
  <si>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</si>
  <si>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</si>
  <si>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</si>
  <si>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</si>
  <si>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</si>
  <si>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</si>
  <si>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</si>
  <si>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</si>
  <si>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</si>
  <si>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</si>
  <si>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</si>
  <si>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</si>
  <si>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</si>
  <si>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</si>
  <si>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</si>
  <si>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</si>
  <si>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</si>
  <si>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</si>
  <si>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</si>
  <si>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</si>
  <si>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</si>
  <si>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</si>
  <si>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</si>
  <si>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</si>
  <si>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</si>
  <si>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</si>
  <si>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</si>
  <si>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</si>
  <si>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</si>
  <si>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</si>
  <si>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</si>
  <si>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</si>
  <si>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</si>
  <si>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</si>
  <si>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</si>
  <si>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</si>
  <si>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</si>
  <si>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</si>
  <si>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</si>
  <si>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</si>
  <si>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</si>
  <si>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</si>
  <si>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</si>
  <si>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</si>
  <si>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</si>
  <si>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</si>
  <si>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</si>
  <si>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</si>
  <si>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</si>
  <si>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</si>
  <si>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</si>
  <si>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</si>
  <si>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</si>
  <si>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</si>
  <si>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</si>
  <si>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</si>
  <si>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</si>
  <si>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</si>
  <si>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</si>
  <si>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</si>
  <si>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</si>
  <si>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</si>
  <si>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</si>
  <si>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</si>
  <si>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</si>
  <si>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</si>
  <si>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</si>
  <si>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</si>
  <si>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</si>
  <si>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</si>
  <si>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</si>
  <si>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</si>
  <si>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</si>
  <si>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</si>
  <si>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</si>
  <si>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</si>
  <si>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</si>
  <si>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</si>
  <si>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</si>
  <si>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</si>
  <si>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</si>
  <si>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</si>
  <si>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</si>
  <si>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</si>
  <si>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</si>
  <si>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</si>
  <si>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</si>
  <si>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</si>
  <si>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</si>
  <si>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</si>
  <si>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</si>
  <si>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</si>
  <si>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</si>
  <si>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</si>
  <si>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</si>
  <si>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</si>
  <si>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</si>
  <si>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</si>
  <si>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</si>
  <si>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</si>
  <si>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</si>
  <si>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</si>
  <si>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</si>
  <si>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</si>
  <si>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</si>
  <si>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</si>
  <si>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</si>
  <si>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</si>
  <si>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</si>
  <si>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</si>
  <si>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</si>
  <si>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</si>
  <si>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</si>
  <si>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</si>
  <si>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</si>
  <si>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</si>
  <si>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</si>
  <si>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</si>
  <si>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</si>
  <si>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</si>
  <si>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</si>
  <si>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</si>
  <si>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</si>
  <si>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</si>
  <si>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</si>
  <si>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</si>
  <si>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</si>
  <si>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</si>
  <si>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</si>
  <si>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</si>
  <si>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</si>
  <si>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</si>
  <si>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</si>
  <si>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</si>
  <si>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</si>
  <si>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</si>
  <si>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</si>
  <si>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</si>
  <si>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</si>
  <si>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</si>
  <si>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</si>
  <si>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</si>
  <si>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</si>
  <si>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</si>
  <si>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</si>
  <si>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</si>
  <si>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</si>
  <si>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</si>
  <si>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</si>
  <si>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</si>
  <si>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</si>
  <si>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</si>
  <si>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</si>
  <si>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</si>
  <si>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</si>
  <si>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</si>
  <si>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</si>
  <si>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</si>
  <si>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</si>
  <si>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</si>
  <si>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</si>
  <si>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</si>
  <si>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</si>
  <si>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</si>
  <si>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</si>
  <si>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</si>
  <si>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</si>
  <si>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</si>
  <si>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</si>
  <si>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</si>
  <si>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</si>
  <si>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</si>
  <si>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</si>
  <si>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</si>
  <si>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</si>
  <si>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</si>
  <si>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</si>
  <si>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</si>
  <si>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</si>
  <si>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</si>
  <si>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</si>
  <si>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</si>
  <si>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</si>
  <si>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</si>
  <si>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</si>
  <si>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</si>
  <si>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</si>
  <si>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</si>
  <si>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</si>
  <si>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</si>
  <si>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</si>
  <si>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</si>
  <si>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</si>
  <si>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</si>
  <si>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</si>
  <si>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</si>
  <si>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</si>
  <si>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</si>
  <si>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</si>
  <si>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</si>
  <si>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</si>
  <si>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</si>
  <si>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</si>
  <si>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</si>
  <si>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</si>
  <si>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</si>
  <si>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</si>
  <si>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</si>
  <si>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</si>
  <si>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</si>
  <si>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</si>
  <si>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</si>
  <si>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</si>
  <si>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</si>
  <si>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</si>
  <si>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</si>
  <si>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</si>
  <si>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</si>
  <si>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</si>
  <si>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</si>
  <si>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</si>
  <si>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</si>
  <si>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</si>
  <si>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</si>
  <si>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</si>
  <si>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</si>
  <si>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</si>
  <si>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</si>
  <si>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</si>
  <si>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</si>
  <si>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</si>
  <si>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</si>
  <si>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</si>
  <si>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</si>
  <si>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</si>
  <si>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</si>
  <si>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</si>
  <si>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</si>
  <si>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</si>
  <si>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</si>
  <si>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</si>
  <si>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</si>
  <si>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</si>
  <si>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</si>
  <si>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</si>
  <si>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</si>
  <si>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</si>
  <si>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</si>
  <si>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</si>
  <si>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</si>
  <si>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</si>
  <si>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</si>
  <si>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</si>
  <si>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</si>
  <si>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</si>
  <si>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</si>
  <si>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</si>
  <si>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</si>
  <si>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</si>
  <si>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</si>
  <si>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</si>
  <si>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</si>
  <si>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</si>
  <si>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</si>
  <si>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</si>
  <si>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</si>
  <si>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</si>
  <si>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</si>
  <si>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</si>
  <si>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</si>
  <si>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</si>
  <si>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</si>
  <si>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</si>
  <si>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</si>
  <si>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</si>
  <si>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</si>
  <si>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</si>
  <si>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</si>
  <si>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</si>
  <si>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</si>
  <si>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</si>
  <si>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</si>
  <si>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</si>
  <si>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</si>
  <si>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</si>
  <si>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</si>
  <si>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</si>
  <si>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</si>
  <si>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</si>
  <si>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</si>
  <si>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</si>
  <si>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</si>
  <si>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</si>
  <si>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</si>
  <si>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</si>
  <si>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</si>
  <si>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</si>
  <si>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</si>
  <si>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</si>
  <si>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</si>
  <si>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</si>
  <si>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</si>
  <si>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</si>
  <si>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</si>
  <si>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</si>
  <si>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</si>
  <si>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</si>
  <si>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</si>
  <si>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</si>
  <si>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</si>
  <si>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</si>
  <si>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</si>
  <si>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</si>
  <si>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</si>
  <si>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</si>
  <si>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</si>
  <si>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</si>
  <si>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</si>
  <si>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</si>
  <si>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</si>
  <si>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</si>
  <si>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</si>
  <si>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</si>
  <si>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</si>
  <si>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</si>
  <si>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</si>
  <si>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</si>
  <si>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</si>
  <si>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</si>
  <si>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</si>
  <si>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</si>
  <si>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</si>
  <si>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</si>
  <si>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</si>
  <si>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</si>
  <si>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</si>
  <si>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</si>
  <si>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</si>
  <si>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</si>
  <si>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</si>
  <si>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</si>
  <si>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</si>
  <si>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</si>
  <si>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</si>
  <si>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</si>
  <si>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</si>
  <si>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</si>
  <si>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</si>
  <si>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</si>
  <si>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</si>
  <si>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</si>
  <si>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</si>
  <si>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</si>
  <si>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</si>
  <si>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</si>
  <si>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</si>
  <si>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</si>
  <si>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</si>
  <si>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</si>
  <si>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</si>
  <si>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</si>
  <si>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</si>
  <si>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</si>
  <si>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</si>
  <si>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</si>
  <si>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</si>
  <si>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</si>
  <si>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</si>
  <si>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</si>
  <si>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</si>
  <si>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</si>
  <si>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</si>
  <si>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</si>
  <si>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</si>
  <si>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</si>
  <si>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</si>
  <si>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</si>
  <si>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</si>
  <si>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</si>
  <si>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</si>
  <si>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</si>
  <si>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</si>
  <si>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</si>
  <si>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</si>
  <si>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</si>
  <si>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</si>
  <si>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</si>
  <si>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</si>
  <si>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</si>
  <si>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</si>
  <si>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</si>
  <si>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</si>
  <si>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</si>
  <si>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</si>
  <si>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</si>
  <si>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</si>
  <si>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</si>
  <si>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</si>
  <si>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</si>
  <si>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</si>
  <si>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</si>
  <si>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</si>
  <si>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</si>
  <si>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</si>
  <si>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</si>
  <si>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</si>
  <si>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</si>
  <si>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</si>
  <si>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</si>
  <si>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</si>
  <si>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</si>
  <si>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</si>
  <si>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</si>
  <si>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</si>
  <si>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</si>
  <si>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</si>
  <si>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</si>
  <si>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</si>
  <si>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</si>
  <si>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</si>
  <si>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</si>
  <si>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</si>
  <si>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</si>
  <si>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</si>
  <si>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</si>
  <si>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</si>
  <si>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</si>
  <si>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</si>
  <si>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</si>
  <si>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</si>
  <si>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</si>
  <si>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</si>
  <si>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</si>
  <si>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</si>
  <si>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</si>
  <si>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</si>
  <si>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</si>
  <si>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</si>
  <si>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</si>
  <si>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</si>
  <si>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</si>
  <si>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</si>
  <si>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</si>
  <si>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</si>
  <si>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</si>
  <si>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</si>
  <si>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</si>
  <si>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</si>
  <si>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</si>
  <si>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</si>
  <si>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</si>
  <si>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</si>
  <si>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</si>
  <si>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</si>
  <si>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</si>
  <si>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</si>
  <si>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</si>
  <si>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</si>
  <si>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</si>
  <si>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</si>
  <si>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</si>
  <si>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</si>
  <si>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</si>
  <si>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</si>
  <si>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</si>
  <si>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</si>
  <si>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</si>
  <si>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</si>
  <si>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</si>
  <si>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</si>
  <si>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</si>
  <si>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</si>
  <si>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</si>
  <si>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</si>
  <si>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</si>
  <si>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</si>
  <si>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</si>
  <si>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</si>
  <si>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</si>
  <si>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</si>
  <si>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</si>
  <si>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</si>
  <si>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</si>
  <si>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</si>
  <si>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</si>
  <si>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</si>
  <si>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</si>
  <si>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</si>
  <si>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</si>
  <si>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</si>
  <si>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</si>
  <si>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</si>
  <si>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</si>
  <si>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</si>
  <si>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</si>
  <si>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</si>
  <si>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</si>
  <si>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</si>
  <si>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</si>
  <si>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</si>
  <si>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</si>
  <si>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</si>
  <si>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</si>
  <si>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</si>
  <si>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</si>
  <si>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</si>
  <si>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</si>
  <si>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</si>
  <si>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</si>
  <si>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</si>
  <si>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</si>
  <si>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</si>
  <si>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</si>
  <si>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</si>
  <si>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</si>
  <si>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</si>
  <si>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</si>
  <si>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</si>
  <si>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</si>
  <si>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</si>
  <si>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</si>
  <si>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</si>
  <si>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</si>
  <si>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</si>
  <si>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</si>
  <si>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</si>
  <si>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</si>
  <si>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</si>
  <si>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</si>
  <si>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</si>
  <si>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</si>
  <si>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</si>
  <si>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</si>
  <si>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</si>
  <si>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</si>
  <si>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</si>
  <si>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</si>
  <si>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</si>
  <si>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</si>
  <si>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</si>
  <si>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</si>
  <si>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</si>
  <si>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</si>
  <si>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</si>
  <si>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</si>
  <si>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</si>
  <si>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</si>
  <si>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</si>
  <si>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</si>
  <si>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</si>
  <si>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</si>
  <si>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</si>
  <si>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</si>
  <si>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</si>
  <si>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</si>
  <si>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</si>
  <si>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</si>
  <si>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</si>
  <si>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</si>
  <si>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</si>
  <si>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</si>
  <si>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</si>
  <si>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</si>
  <si>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</si>
  <si>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</si>
  <si>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</si>
  <si>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</si>
  <si>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</si>
  <si>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</si>
  <si>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</si>
  <si>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</si>
  <si>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</si>
  <si>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</si>
  <si>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</si>
  <si>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</si>
  <si>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</si>
  <si>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</si>
  <si>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</si>
  <si>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</si>
  <si>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</si>
  <si>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</si>
  <si>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</si>
  <si>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</si>
  <si>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</si>
  <si>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</si>
  <si>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</si>
  <si>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</si>
  <si>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</si>
  <si>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</si>
  <si>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</si>
  <si>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</si>
  <si>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</si>
  <si>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</si>
  <si>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</si>
  <si>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</si>
  <si>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</si>
  <si>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</si>
  <si>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</si>
  <si>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</si>
  <si>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</si>
  <si>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</si>
  <si>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</si>
  <si>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</si>
  <si>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</si>
  <si>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</si>
  <si>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</si>
  <si>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</si>
  <si>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</si>
  <si>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</si>
  <si>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</si>
  <si>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</si>
  <si>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</si>
  <si>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</si>
  <si>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</si>
  <si>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</si>
  <si>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</si>
  <si>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</si>
  <si>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</si>
  <si>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</si>
  <si>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</si>
  <si>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</si>
  <si>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</si>
  <si>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</si>
  <si>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</si>
  <si>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</si>
  <si>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</si>
  <si>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</si>
  <si>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</si>
  <si>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</si>
  <si>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</si>
  <si>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</si>
  <si>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</si>
  <si>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</si>
  <si>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</si>
  <si>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</si>
  <si>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</si>
  <si>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</si>
  <si>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</si>
  <si>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</si>
  <si>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</si>
  <si>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</si>
  <si>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</si>
  <si>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</si>
  <si>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</si>
  <si>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</si>
  <si>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</si>
  <si>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</si>
  <si>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</si>
  <si>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</si>
  <si>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</si>
  <si>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</si>
  <si>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</si>
  <si>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</si>
  <si>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</si>
  <si>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</si>
  <si>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</si>
  <si>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</si>
  <si>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</si>
  <si>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</si>
  <si>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</si>
  <si>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</si>
  <si>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</si>
  <si>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</si>
  <si>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</si>
  <si>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</si>
  <si>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</si>
  <si>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</si>
  <si>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</si>
  <si>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</si>
  <si>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</si>
  <si>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</si>
  <si>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</si>
  <si>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</si>
  <si>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</si>
  <si>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</si>
  <si>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</si>
  <si>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</si>
  <si>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</si>
  <si>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</si>
  <si>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</si>
  <si>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</si>
  <si>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</si>
  <si>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</si>
  <si>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</si>
  <si>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</si>
  <si>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</si>
  <si>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</si>
  <si>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</si>
  <si>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</si>
  <si>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</si>
  <si>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</si>
  <si>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</si>
  <si>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</si>
  <si>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</si>
  <si>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</si>
  <si>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</si>
  <si>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</si>
  <si>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</si>
  <si>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</si>
  <si>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</si>
  <si>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</si>
  <si>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</si>
  <si>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</si>
  <si>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</si>
  <si>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</si>
  <si>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</si>
  <si>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</si>
  <si>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</si>
  <si>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</si>
  <si>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</si>
  <si>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</si>
  <si>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</si>
  <si>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</si>
  <si>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</si>
  <si>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</si>
  <si>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</si>
  <si>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</si>
  <si>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</si>
  <si>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</si>
  <si>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</si>
  <si>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</si>
  <si>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</si>
  <si>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</si>
  <si>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</si>
  <si>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</si>
  <si>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</si>
  <si>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</si>
  <si>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</si>
  <si>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</si>
  <si>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</si>
  <si>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</si>
  <si>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</si>
  <si>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</si>
  <si>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</si>
  <si>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</si>
  <si>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</si>
  <si>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</si>
  <si>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</si>
  <si>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</si>
  <si>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</si>
  <si>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</si>
  <si>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</si>
  <si>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</si>
  <si>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</si>
  <si>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</si>
  <si>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</si>
  <si>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</si>
  <si>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</si>
  <si>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</si>
  <si>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</si>
  <si>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</si>
  <si>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</si>
  <si>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</si>
  <si>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</si>
  <si>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</si>
  <si>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</si>
  <si>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</si>
  <si>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</si>
  <si>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</si>
  <si>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</si>
  <si>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</si>
  <si>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</si>
  <si>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</si>
  <si>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</si>
  <si>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</si>
  <si>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</si>
  <si>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</si>
  <si>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</si>
  <si>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</si>
  <si>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</si>
  <si>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</si>
  <si>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</si>
  <si>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</si>
  <si>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</si>
  <si>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</si>
  <si>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</si>
  <si>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</si>
  <si>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</si>
  <si>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</si>
  <si>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</si>
  <si>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</si>
  <si>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</si>
  <si>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</si>
  <si>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</si>
  <si>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</si>
  <si>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</si>
  <si>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</si>
  <si>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</si>
  <si>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</si>
  <si>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</si>
  <si>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</si>
  <si>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</si>
  <si>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</si>
  <si>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</si>
  <si>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</si>
  <si>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</si>
  <si>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</si>
  <si>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</si>
  <si>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</si>
  <si>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</si>
  <si>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</si>
  <si>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</si>
  <si>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</si>
  <si>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</si>
  <si>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</si>
  <si>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</si>
  <si>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</si>
  <si>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</si>
  <si>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</si>
  <si>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</si>
  <si>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</si>
  <si>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</si>
  <si>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</si>
  <si>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</si>
  <si>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</si>
  <si>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</si>
  <si>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</si>
  <si>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</si>
  <si>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</si>
  <si>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</si>
  <si>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</si>
  <si>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</si>
  <si>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</si>
  <si>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</si>
  <si>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</si>
  <si>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</si>
  <si>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</si>
  <si>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</si>
  <si>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</si>
  <si>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</si>
  <si>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</si>
  <si>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</si>
  <si>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</si>
  <si>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</si>
  <si>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</si>
  <si>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</si>
  <si>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</si>
  <si>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</si>
  <si>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</si>
  <si>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</si>
  <si>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</si>
  <si>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</si>
  <si>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</si>
  <si>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</si>
  <si>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</si>
  <si>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</si>
  <si>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</si>
  <si>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</si>
  <si>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</si>
  <si>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</si>
  <si>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</si>
  <si>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</si>
  <si>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</si>
  <si>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</si>
  <si>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</si>
  <si>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</si>
  <si>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</si>
  <si>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</si>
  <si>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</si>
  <si>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</si>
  <si>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</si>
  <si>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</si>
  <si>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</si>
  <si>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</si>
  <si>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</si>
  <si>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</si>
  <si>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</si>
  <si>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</si>
  <si>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</si>
  <si>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</si>
  <si>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</si>
  <si>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</si>
  <si>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</si>
  <si>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</si>
  <si>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</si>
  <si>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</si>
  <si>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</si>
  <si>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</si>
  <si>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</si>
  <si>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</si>
  <si>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</si>
  <si>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</si>
  <si>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</si>
  <si>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</si>
  <si>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</si>
  <si>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</si>
  <si>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</si>
  <si>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</si>
  <si>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</si>
  <si>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</si>
  <si>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</si>
  <si>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</si>
  <si>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</si>
  <si>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</si>
  <si>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</si>
  <si>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</si>
  <si>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</si>
  <si>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</si>
  <si>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</si>
  <si>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</si>
  <si>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</si>
  <si>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</si>
  <si>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</si>
  <si>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</si>
  <si>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</si>
  <si>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</si>
  <si>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</si>
  <si>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</si>
  <si>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</si>
  <si>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</si>
  <si>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</si>
  <si>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</si>
  <si>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</si>
  <si>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</si>
  <si>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</si>
  <si>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</si>
  <si>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</si>
  <si>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</si>
  <si>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</si>
  <si>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</si>
  <si>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</si>
  <si>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</si>
  <si>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</si>
  <si>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</si>
  <si>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</si>
  <si>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</si>
  <si>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</si>
  <si>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</si>
  <si>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</si>
  <si>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</si>
  <si>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</si>
  <si>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</si>
  <si>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</si>
  <si>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</si>
  <si>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</si>
  <si>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</si>
  <si>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</si>
  <si>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</si>
  <si>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</si>
  <si>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</si>
  <si>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</si>
  <si>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</si>
  <si>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</si>
  <si>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</si>
  <si>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</si>
  <si>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</si>
  <si>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</si>
  <si>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</si>
  <si>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</si>
  <si>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</si>
  <si>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</si>
  <si>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</si>
  <si>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</si>
  <si>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</si>
  <si>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</si>
  <si>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</si>
  <si>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</si>
  <si>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</si>
  <si>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</si>
  <si>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</si>
  <si>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</si>
  <si>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</si>
  <si>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</si>
  <si>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</si>
  <si>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</si>
  <si>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</si>
  <si>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</si>
  <si>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</si>
  <si>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</si>
  <si>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</si>
  <si>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</si>
  <si>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</si>
  <si>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</si>
  <si>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</si>
  <si>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</si>
  <si>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</si>
  <si>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</si>
  <si>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</si>
  <si>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</si>
  <si>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</si>
  <si>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</si>
  <si>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</si>
  <si>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</si>
  <si>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</si>
  <si>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</si>
  <si>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</si>
  <si>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</si>
  <si>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</si>
  <si>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</si>
  <si>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</si>
  <si>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</si>
  <si>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</si>
  <si>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</si>
  <si>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</si>
  <si>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</si>
  <si>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</si>
  <si>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</si>
  <si>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</si>
  <si>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</si>
  <si>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</si>
  <si>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</si>
  <si>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</si>
  <si>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</si>
  <si>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</si>
  <si>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</si>
  <si>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</si>
  <si>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</si>
  <si>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</si>
  <si>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</si>
  <si>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</si>
  <si>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</si>
  <si>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</si>
  <si>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</si>
  <si>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</si>
  <si>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</si>
  <si>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</si>
  <si>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</si>
  <si>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</si>
  <si>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</si>
  <si>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</si>
  <si>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</si>
  <si>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</si>
  <si>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</si>
  <si>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</si>
  <si>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</si>
  <si>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</si>
  <si>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</si>
  <si>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</si>
  <si>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</si>
  <si>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</si>
  <si>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</si>
  <si>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</si>
  <si>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</si>
  <si>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</si>
  <si>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</si>
  <si>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</si>
  <si>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</si>
  <si>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</si>
  <si>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</si>
  <si>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</si>
  <si>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</si>
  <si>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</si>
  <si>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</si>
  <si>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</si>
  <si>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</si>
  <si>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</si>
  <si>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</si>
  <si>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</si>
  <si>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</si>
  <si>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</si>
  <si>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</si>
  <si>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</si>
  <si>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</si>
  <si>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</si>
  <si>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</si>
  <si>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</si>
  <si>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</si>
  <si>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</si>
  <si>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</si>
  <si>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</si>
  <si>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</si>
  <si>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</si>
  <si>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</si>
  <si>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</si>
  <si>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</si>
  <si>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</si>
  <si>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</si>
  <si>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</si>
  <si>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</si>
  <si>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</si>
  <si>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</si>
  <si>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</si>
  <si>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</si>
  <si>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</si>
  <si>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</si>
  <si>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</si>
  <si>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</si>
  <si>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</si>
  <si>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</si>
  <si>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</si>
  <si>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</si>
  <si>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</si>
  <si>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</si>
  <si>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</si>
  <si>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</si>
  <si>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</si>
  <si>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</si>
  <si>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</si>
  <si>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</si>
  <si>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</si>
  <si>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</si>
  <si>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</si>
  <si>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</si>
  <si>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</si>
  <si>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</si>
  <si>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</si>
  <si>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</si>
  <si>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</si>
  <si>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</si>
  <si>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</si>
  <si>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</si>
  <si>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</si>
  <si>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</si>
  <si>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</si>
  <si>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</si>
  <si>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</si>
  <si>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</si>
  <si>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</si>
  <si>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</si>
  <si>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</si>
  <si>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</si>
  <si>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</si>
  <si>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</si>
  <si>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</si>
  <si>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</si>
  <si>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</si>
  <si>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</si>
  <si>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</si>
  <si>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</si>
  <si>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</si>
  <si>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</si>
  <si>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</si>
  <si>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</si>
  <si>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</si>
  <si>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</si>
  <si>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</si>
  <si>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</si>
  <si>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</si>
  <si>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</si>
  <si>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</si>
  <si>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</si>
  <si>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</si>
  <si>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</si>
  <si>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</si>
  <si>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</si>
  <si>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</si>
  <si>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</si>
  <si>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</si>
  <si>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</si>
  <si>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</si>
  <si>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</si>
  <si>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</si>
  <si>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</si>
  <si>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</si>
  <si>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</si>
  <si>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</si>
  <si>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</si>
  <si>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</si>
  <si>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</si>
  <si>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</si>
  <si>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</si>
  <si>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</si>
  <si>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</si>
  <si>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</si>
  <si>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</si>
  <si>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</si>
  <si>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</si>
  <si>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</si>
  <si>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</si>
  <si>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</si>
  <si>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</si>
  <si>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</si>
  <si>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</si>
  <si>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</si>
  <si>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</si>
  <si>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</si>
  <si>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</si>
  <si>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</si>
  <si>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</si>
  <si>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</si>
  <si>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</si>
  <si>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</si>
  <si>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</si>
  <si>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</si>
  <si>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</si>
  <si>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</si>
  <si>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</si>
  <si>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</si>
  <si>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</si>
  <si>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</si>
  <si>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</si>
  <si>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</si>
  <si>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</si>
  <si>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</si>
  <si>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</si>
  <si>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</si>
  <si>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</si>
  <si>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</si>
  <si>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</si>
  <si>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</si>
  <si>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</si>
  <si>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</si>
  <si>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</si>
  <si>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</si>
  <si>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</si>
  <si>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</si>
  <si>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</si>
  <si>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</si>
  <si>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</si>
  <si>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</si>
  <si>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</si>
  <si>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</si>
  <si>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</si>
  <si>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</si>
  <si>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</si>
  <si>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</si>
  <si>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</si>
  <si>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</si>
  <si>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</si>
  <si>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</si>
  <si>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</si>
  <si>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</si>
  <si>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</si>
  <si>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</si>
  <si>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</si>
  <si>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</si>
  <si>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</si>
  <si>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</si>
  <si>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</si>
  <si>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</si>
  <si>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</si>
  <si>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</si>
  <si>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</si>
  <si>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</si>
  <si>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</si>
  <si>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</si>
  <si>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</si>
  <si>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</si>
  <si>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</si>
  <si>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</si>
  <si>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</si>
  <si>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</si>
  <si>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</si>
  <si>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</si>
  <si>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</si>
  <si>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</si>
  <si>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</si>
  <si>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</si>
  <si>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</si>
  <si>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</si>
  <si>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</si>
  <si>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</si>
  <si>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</si>
  <si>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</si>
  <si>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</si>
  <si>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</si>
  <si>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</si>
  <si>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</si>
  <si>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</si>
  <si>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</si>
  <si>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</si>
  <si>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</si>
  <si>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</si>
  <si>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</si>
  <si>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</si>
  <si>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</si>
  <si>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</si>
  <si>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</si>
  <si>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</si>
  <si>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</si>
  <si>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</si>
  <si>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</si>
  <si>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</si>
  <si>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</si>
  <si>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</si>
  <si>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</si>
  <si>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</si>
  <si>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</si>
  <si>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</si>
  <si>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</si>
  <si>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</si>
  <si>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</si>
  <si>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</si>
  <si>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</si>
  <si>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</si>
  <si>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</si>
  <si>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</si>
  <si>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</si>
  <si>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</si>
  <si>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</si>
  <si>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</si>
  <si>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</si>
  <si>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</si>
  <si>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</si>
  <si>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</si>
  <si>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</si>
  <si>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</si>
  <si>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</si>
  <si>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</si>
  <si>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</si>
  <si>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</si>
  <si>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</si>
  <si>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</si>
  <si>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</si>
  <si>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</si>
  <si>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</si>
  <si>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</si>
  <si>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</si>
  <si>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</si>
  <si>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</si>
  <si>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</si>
  <si>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</si>
  <si>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</si>
  <si>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</si>
  <si>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</si>
  <si>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</si>
  <si>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</si>
  <si>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</si>
  <si>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</si>
  <si>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</si>
  <si>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</si>
  <si>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</si>
  <si>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</si>
  <si>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</si>
  <si>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</si>
  <si>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</si>
  <si>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</si>
  <si>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</si>
  <si>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</si>
  <si>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</si>
  <si>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</si>
  <si>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</si>
  <si>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</si>
  <si>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</si>
  <si>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</si>
  <si>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</si>
  <si>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</si>
  <si>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</si>
  <si>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</si>
  <si>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</si>
  <si>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</si>
  <si>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</si>
  <si>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</si>
  <si>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</si>
  <si>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</si>
  <si>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</si>
  <si>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</si>
  <si>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</si>
  <si>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</si>
  <si>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</si>
  <si>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</si>
  <si>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</si>
  <si>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</si>
  <si>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</si>
  <si>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</si>
  <si>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</si>
  <si>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</si>
  <si>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</si>
  <si>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</si>
  <si>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</si>
  <si>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</si>
  <si>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</si>
  <si>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</si>
  <si>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</si>
  <si>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</si>
  <si>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</si>
  <si>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</si>
  <si>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</si>
  <si>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</si>
  <si>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</si>
  <si>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</si>
  <si>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</si>
  <si>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</si>
  <si>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</si>
  <si>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</si>
  <si>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</si>
  <si>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</si>
  <si>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</si>
  <si>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</si>
  <si>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</si>
  <si>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</si>
  <si>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</si>
  <si>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</si>
  <si>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</si>
  <si>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</si>
  <si>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</si>
  <si>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</si>
  <si>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</si>
  <si>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</si>
  <si>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</si>
  <si>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</si>
  <si>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</si>
  <si>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</si>
  <si>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</si>
  <si>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</si>
  <si>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</si>
  <si>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</si>
  <si>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</si>
  <si>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</si>
  <si>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</si>
  <si>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</si>
  <si>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</si>
  <si>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</si>
  <si>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</si>
  <si>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</si>
  <si>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</si>
  <si>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</si>
  <si>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</si>
  <si>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</si>
  <si>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</si>
  <si>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</si>
  <si>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</si>
  <si>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</si>
  <si>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</si>
  <si>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</si>
  <si>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</si>
  <si>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</si>
  <si>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</si>
  <si>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</si>
  <si>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</si>
  <si>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</si>
  <si>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</si>
  <si>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</si>
  <si>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</si>
  <si>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</si>
  <si>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</si>
  <si>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</si>
  <si>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</si>
  <si>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</si>
  <si>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</si>
  <si>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</si>
  <si>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</si>
  <si>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</si>
  <si>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</si>
  <si>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</si>
  <si>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</si>
  <si>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</si>
  <si>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</si>
  <si>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</si>
  <si>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</si>
  <si>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</si>
  <si>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</si>
  <si>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</si>
  <si>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</si>
  <si>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</si>
  <si>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</si>
  <si>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</si>
  <si>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</si>
  <si>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</si>
  <si>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</si>
  <si>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</si>
  <si>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</si>
  <si>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</si>
  <si>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</si>
  <si>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</si>
  <si>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</si>
  <si>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</si>
  <si>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</si>
  <si>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</si>
  <si>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</si>
  <si>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</si>
  <si>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</si>
  <si>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</si>
  <si>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</si>
  <si>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</si>
  <si>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</si>
  <si>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</si>
  <si>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</si>
  <si>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</si>
  <si>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</si>
  <si>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</si>
  <si>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</si>
  <si>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</si>
  <si>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</si>
  <si>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</si>
  <si>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</si>
  <si>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</si>
  <si>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</si>
  <si>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</si>
  <si>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</si>
  <si>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</si>
  <si>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</si>
  <si>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</si>
  <si>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</si>
  <si>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</si>
  <si>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</si>
  <si>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</si>
  <si>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</si>
  <si>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</si>
  <si>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</si>
  <si>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</si>
  <si>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</si>
  <si>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</si>
  <si>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</si>
  <si>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</si>
  <si>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</si>
  <si>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</si>
  <si>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</si>
  <si>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</si>
  <si>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</si>
  <si>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</si>
  <si>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</si>
  <si>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</si>
  <si>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</si>
  <si>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</si>
  <si>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</si>
  <si>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</si>
  <si>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</si>
  <si>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</si>
  <si>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</si>
  <si>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</si>
  <si>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</si>
  <si>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</si>
  <si>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</si>
  <si>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</si>
  <si>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</si>
  <si>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</si>
  <si>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</si>
  <si>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</si>
  <si>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</si>
  <si>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</si>
  <si>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</si>
  <si>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</si>
  <si>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</si>
  <si>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</si>
  <si>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</si>
  <si>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</si>
  <si>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</si>
  <si>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</si>
  <si>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</si>
  <si>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</si>
  <si>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</si>
  <si>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</si>
  <si>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</si>
  <si>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</si>
  <si>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</si>
  <si>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</si>
  <si>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</si>
  <si>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</si>
  <si>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</si>
  <si>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</si>
  <si>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</si>
  <si>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</si>
  <si>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</si>
  <si>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</si>
  <si>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</si>
  <si>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</si>
  <si>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</si>
  <si>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</si>
  <si>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</si>
  <si>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</si>
  <si>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</si>
  <si>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</si>
  <si>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</si>
  <si>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</si>
  <si>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</si>
  <si>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</si>
  <si>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</si>
  <si>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</si>
  <si>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</si>
  <si>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</si>
  <si>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</si>
  <si>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</si>
  <si>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</si>
  <si>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</si>
  <si>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</si>
  <si>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</si>
  <si>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</si>
  <si>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</si>
  <si>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</si>
  <si>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</si>
  <si>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</si>
  <si>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</si>
  <si>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</si>
  <si>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</si>
  <si>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</si>
  <si>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</si>
  <si>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</si>
  <si>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</si>
  <si>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</si>
  <si>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</si>
  <si>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</si>
  <si>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</si>
  <si>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</si>
  <si>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</si>
  <si>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</si>
  <si>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</si>
  <si>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</si>
  <si>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</si>
  <si>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</si>
  <si>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</si>
  <si>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</si>
  <si>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</si>
  <si>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</si>
  <si>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</si>
  <si>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</si>
  <si>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</si>
  <si>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</si>
  <si>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</si>
  <si>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</si>
  <si>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</si>
  <si>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</si>
  <si>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</si>
  <si>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</si>
  <si>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</si>
  <si>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</si>
  <si>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</si>
  <si>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</si>
  <si>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</si>
  <si>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</si>
  <si>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</si>
  <si>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</si>
  <si>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</si>
  <si>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</si>
  <si>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</si>
  <si>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</si>
  <si>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</si>
  <si>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</si>
  <si>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</si>
  <si>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</si>
  <si>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</si>
  <si>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</si>
  <si>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</si>
  <si>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</si>
  <si>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</si>
  <si>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</si>
  <si>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</si>
  <si>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</si>
  <si>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</si>
  <si>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</si>
  <si>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</si>
  <si>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</si>
  <si>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</si>
  <si>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</si>
  <si>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</si>
  <si>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</si>
  <si>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</si>
  <si>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</si>
  <si>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</si>
  <si>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</si>
  <si>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</si>
  <si>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</si>
  <si>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</si>
  <si>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</si>
  <si>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</si>
  <si>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</si>
  <si>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</si>
  <si>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</si>
  <si>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</si>
  <si>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</si>
  <si>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</si>
  <si>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</si>
  <si>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</si>
  <si>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</si>
  <si>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</si>
  <si>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</si>
  <si>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</si>
  <si>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</si>
  <si>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</si>
  <si>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</si>
  <si>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</si>
  <si>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</si>
  <si>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</si>
  <si>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</si>
  <si>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</si>
  <si>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</si>
  <si>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</si>
  <si>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</si>
  <si>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</si>
  <si>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</si>
  <si>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</si>
  <si>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</si>
  <si>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</si>
  <si>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</si>
  <si>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</si>
  <si>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</si>
  <si>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</si>
  <si>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</si>
  <si>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</si>
  <si>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</si>
  <si>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</si>
  <si>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</si>
  <si>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</si>
  <si>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</si>
  <si>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</si>
  <si>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</si>
  <si>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</si>
  <si>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</si>
  <si>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</si>
  <si>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</si>
  <si>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</si>
  <si>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</si>
  <si>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</si>
  <si>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</si>
  <si>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</si>
  <si>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</si>
  <si>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</si>
  <si>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</si>
  <si>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</si>
  <si>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</si>
  <si>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</si>
  <si>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</si>
  <si>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</si>
  <si>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</si>
  <si>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</si>
  <si>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</si>
  <si>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</si>
  <si>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</si>
  <si>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</si>
  <si>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</si>
  <si>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</si>
  <si>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</si>
  <si>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</si>
  <si>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</si>
  <si>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</si>
  <si>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</si>
  <si>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</si>
  <si>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</si>
  <si>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</si>
  <si>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</si>
  <si>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</si>
  <si>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</si>
  <si>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</si>
  <si>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</si>
  <si>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</si>
  <si>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</si>
  <si>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</si>
  <si>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</si>
  <si>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</si>
  <si>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</si>
  <si>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</si>
  <si>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</si>
  <si>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</si>
  <si>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</si>
  <si>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</si>
  <si>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</si>
  <si>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</si>
  <si>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</si>
  <si>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</si>
  <si>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</si>
  <si>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</si>
  <si>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</si>
  <si>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</si>
  <si>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</si>
  <si>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</si>
  <si>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</si>
  <si>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</si>
  <si>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</si>
  <si>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</si>
  <si>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</si>
  <si>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</si>
  <si>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</si>
  <si>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</si>
  <si>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</si>
  <si>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</si>
  <si>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</si>
  <si>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</si>
  <si>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</si>
  <si>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</si>
  <si>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</si>
  <si>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</si>
  <si>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</si>
  <si>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</si>
  <si>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</si>
  <si>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</si>
  <si>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</si>
  <si>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</si>
  <si>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</si>
  <si>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</si>
  <si>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</si>
  <si>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</si>
  <si>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</si>
  <si>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</si>
  <si>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</si>
  <si>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</si>
  <si>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</si>
  <si>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</si>
  <si>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</si>
  <si>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</si>
  <si>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</si>
  <si>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</si>
  <si>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</si>
  <si>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</si>
  <si>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</si>
  <si>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</si>
  <si>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</si>
  <si>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</si>
  <si>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</si>
  <si>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</si>
  <si>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</si>
  <si>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</si>
  <si>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</si>
  <si>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</si>
  <si>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</si>
  <si>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</si>
  <si>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</si>
  <si>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</si>
  <si>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</si>
  <si>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</si>
  <si>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</si>
  <si>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</si>
  <si>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</si>
  <si>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</si>
  <si>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</si>
  <si>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</si>
  <si>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</si>
  <si>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</si>
  <si>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</si>
  <si>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</si>
  <si>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</si>
  <si>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</si>
  <si>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</si>
  <si>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</si>
  <si>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</si>
  <si>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</si>
  <si>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</si>
  <si>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</si>
  <si>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</si>
  <si>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</si>
  <si>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</si>
  <si>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</si>
  <si>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</si>
  <si>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</si>
  <si>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</si>
  <si>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</si>
  <si>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</si>
  <si>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</si>
  <si>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</si>
  <si>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</si>
  <si>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</si>
  <si>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</si>
  <si>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</si>
  <si>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</si>
  <si>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</si>
  <si>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</si>
  <si>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</si>
  <si>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</si>
  <si>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</si>
  <si>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</si>
  <si>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</si>
  <si>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</si>
  <si>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</si>
  <si>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</si>
  <si>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</si>
  <si>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</si>
  <si>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</si>
  <si>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</si>
  <si>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</si>
  <si>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</si>
  <si>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</si>
  <si>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</si>
  <si>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</si>
  <si>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</si>
  <si>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</si>
  <si>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</si>
  <si>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</si>
  <si>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</si>
  <si>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</si>
  <si>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</si>
  <si>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</si>
  <si>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</si>
  <si>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</si>
  <si>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</si>
  <si>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</si>
  <si>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</si>
  <si>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</si>
  <si>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</si>
  <si>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</si>
  <si>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</si>
  <si>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</si>
  <si>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</si>
  <si>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</si>
  <si>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</si>
  <si>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</si>
  <si>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</si>
  <si>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</si>
  <si>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</si>
  <si>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</si>
  <si>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</si>
  <si>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</si>
  <si>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</si>
  <si>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</si>
  <si>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</si>
  <si>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</si>
  <si>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</si>
  <si>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</si>
  <si>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</si>
  <si>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</si>
  <si>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</si>
  <si>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</si>
  <si>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</si>
  <si>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</si>
  <si>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</si>
  <si>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</si>
  <si>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</si>
  <si>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</si>
  <si>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</si>
  <si>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</si>
  <si>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</si>
  <si>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</si>
  <si>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</si>
  <si>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</si>
  <si>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</si>
  <si>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</si>
  <si>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</si>
  <si>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</si>
  <si>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</si>
  <si>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</si>
  <si>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</si>
  <si>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</si>
  <si>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</si>
  <si>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</si>
  <si>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</si>
  <si>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</si>
  <si>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</si>
  <si>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</si>
  <si>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</si>
  <si>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</si>
  <si>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</si>
  <si>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</si>
  <si>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</si>
  <si>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</si>
  <si>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</si>
  <si>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</si>
  <si>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</si>
  <si>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</si>
  <si>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</si>
  <si>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</si>
  <si>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</si>
  <si>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</si>
  <si>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</si>
  <si>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</si>
  <si>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</si>
  <si>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</si>
  <si>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</si>
  <si>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</si>
  <si>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</si>
  <si>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</si>
  <si>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</si>
  <si>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</si>
  <si>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</si>
  <si>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</si>
  <si>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</si>
  <si>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</si>
  <si>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</si>
  <si>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</si>
  <si>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</si>
  <si>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</si>
  <si>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</si>
  <si>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</si>
  <si>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</si>
  <si>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</si>
  <si>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</si>
  <si>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</si>
  <si>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</si>
  <si>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</si>
  <si>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</si>
  <si>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</si>
  <si>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</si>
  <si>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</si>
  <si>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</si>
  <si>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</si>
  <si>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</si>
  <si>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</si>
  <si>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</si>
  <si>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</si>
  <si>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</si>
  <si>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</si>
  <si>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</si>
  <si>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</si>
  <si>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</si>
  <si>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</si>
  <si>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</si>
  <si>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</si>
  <si>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</si>
  <si>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</si>
  <si>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</si>
  <si>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</si>
  <si>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</si>
  <si>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</si>
  <si>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</si>
  <si>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</si>
  <si>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</si>
  <si>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</si>
  <si>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</si>
  <si>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</si>
  <si>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</si>
  <si>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</si>
  <si>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</si>
  <si>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</si>
  <si>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</si>
  <si>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</si>
  <si>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</si>
  <si>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</si>
  <si>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</si>
  <si>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</si>
  <si>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</si>
  <si>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</si>
  <si>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</si>
  <si>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</si>
  <si>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</si>
  <si>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</si>
  <si>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</si>
  <si>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</si>
  <si>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</si>
  <si>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</si>
  <si>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</si>
  <si>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</si>
  <si>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</si>
  <si>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</si>
  <si>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</si>
  <si>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</si>
  <si>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</si>
  <si>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</si>
  <si>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</si>
  <si>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</si>
  <si>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</si>
  <si>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</si>
  <si>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</si>
  <si>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</si>
  <si>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</si>
  <si>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</si>
  <si>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</si>
  <si>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</si>
  <si>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</si>
  <si>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</si>
  <si>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</si>
  <si>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</si>
  <si>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</si>
  <si>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</si>
  <si>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</si>
  <si>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</si>
  <si>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</si>
  <si>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</si>
  <si>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</si>
  <si>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</si>
  <si>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</si>
  <si>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</si>
  <si>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</si>
  <si>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</si>
  <si>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</si>
  <si>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</si>
  <si>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</si>
  <si>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</si>
  <si>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</si>
  <si>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</si>
  <si>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</si>
  <si>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</si>
  <si>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</si>
  <si>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</si>
  <si>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</si>
  <si>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</si>
  <si>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</si>
  <si>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</si>
  <si>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</si>
  <si>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</si>
  <si>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</si>
  <si>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</si>
  <si>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</si>
  <si>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</si>
  <si>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</si>
  <si>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</si>
  <si>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</si>
  <si>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</si>
  <si>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</si>
  <si>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</si>
  <si>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</si>
  <si>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</si>
  <si>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</si>
  <si>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</si>
  <si>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</si>
  <si>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</si>
  <si>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</si>
  <si>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</si>
  <si>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</si>
  <si>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</si>
  <si>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</si>
  <si>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</si>
  <si>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</si>
  <si>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</si>
  <si>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</si>
  <si>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</si>
  <si>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</si>
  <si>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</si>
  <si>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</si>
  <si>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</si>
  <si>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</si>
  <si>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</si>
  <si>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</si>
  <si>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</si>
  <si>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</si>
  <si>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</si>
  <si>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</si>
  <si>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</si>
  <si>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</si>
  <si>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</si>
  <si>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</si>
  <si>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</si>
  <si>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</si>
  <si>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</si>
  <si>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</si>
  <si>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</si>
  <si>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</si>
  <si>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</si>
  <si>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</si>
  <si>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</si>
  <si>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</si>
  <si>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</si>
  <si>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</si>
  <si>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</si>
  <si>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</si>
  <si>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</si>
  <si>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</si>
  <si>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</si>
  <si>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</si>
  <si>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</si>
  <si>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</si>
  <si>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</si>
  <si>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</si>
  <si>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</si>
  <si>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</si>
  <si>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</si>
  <si>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</si>
  <si>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</si>
  <si>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</si>
  <si>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</si>
  <si>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</si>
  <si>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</si>
  <si>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</si>
  <si>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</si>
  <si>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</si>
  <si>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</si>
  <si>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</si>
  <si>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</si>
  <si>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</si>
  <si>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</si>
  <si>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</si>
  <si>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</si>
  <si>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</si>
  <si>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</si>
  <si>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</si>
  <si>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</si>
  <si>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</si>
  <si>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</si>
  <si>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</si>
  <si>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</si>
  <si>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</si>
  <si>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</si>
  <si>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</si>
  <si>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</si>
  <si>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</si>
  <si>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</si>
  <si>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</si>
  <si>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</si>
  <si>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</si>
  <si>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</si>
  <si>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</si>
  <si>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</si>
  <si>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</si>
  <si>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</si>
  <si>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</si>
  <si>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</si>
  <si>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</si>
  <si>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</si>
  <si>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</si>
  <si>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</si>
  <si>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</si>
  <si>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</si>
  <si>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</si>
  <si>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</si>
  <si>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</si>
  <si>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</si>
  <si>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</si>
  <si>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</si>
  <si>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</si>
  <si>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</si>
  <si>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</si>
  <si>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</si>
  <si>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</si>
  <si>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</si>
  <si>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</si>
  <si>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</si>
  <si>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</si>
  <si>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</si>
  <si>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</si>
  <si>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</si>
  <si>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</si>
  <si>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</si>
  <si>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</si>
  <si>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</si>
  <si>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</si>
  <si>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</si>
  <si>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</si>
  <si>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</si>
  <si>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</si>
  <si>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</si>
  <si>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</si>
  <si>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</si>
  <si>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</si>
  <si>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</si>
  <si>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</si>
  <si>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</si>
  <si>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</si>
  <si>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</si>
  <si>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</si>
  <si>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</si>
  <si>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</si>
  <si>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</si>
  <si>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</si>
  <si>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</si>
  <si>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</si>
  <si>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</si>
  <si>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</si>
  <si>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</si>
  <si>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</si>
  <si>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</si>
  <si>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</si>
  <si>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</si>
  <si>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</si>
  <si>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</si>
  <si>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</si>
  <si>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</si>
  <si>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</si>
  <si>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</si>
  <si>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</si>
  <si>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</si>
  <si>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</si>
  <si>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</si>
  <si>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</si>
  <si>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</si>
  <si>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</si>
  <si>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</si>
  <si>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</si>
  <si>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</si>
  <si>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</si>
  <si>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</si>
  <si>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</si>
  <si>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</si>
  <si>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</si>
  <si>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</si>
  <si>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</si>
  <si>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</si>
  <si>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</si>
  <si>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</si>
  <si>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</si>
  <si>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</si>
  <si>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</si>
  <si>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</si>
  <si>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</si>
  <si>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</si>
  <si>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</si>
  <si>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</si>
  <si>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</si>
  <si>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</si>
  <si>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</si>
  <si>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</si>
  <si>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</si>
  <si>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</si>
  <si>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</si>
  <si>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</si>
  <si>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</si>
  <si>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</si>
  <si>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</si>
  <si>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</si>
  <si>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</si>
  <si>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</si>
  <si>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</si>
  <si>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</si>
  <si>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</si>
  <si>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</si>
  <si>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</si>
  <si>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</si>
  <si>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</si>
  <si>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</si>
  <si>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</si>
  <si>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</si>
  <si>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</si>
  <si>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</si>
  <si>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</si>
  <si>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</si>
  <si>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</si>
  <si>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</si>
  <si>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</si>
  <si>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</si>
  <si>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</si>
  <si>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</si>
  <si>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</si>
  <si>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</si>
  <si>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</si>
  <si>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</si>
  <si>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</si>
  <si>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</si>
  <si>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</si>
  <si>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</si>
  <si>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</si>
  <si>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</si>
  <si>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</si>
  <si>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</si>
  <si>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</si>
  <si>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</si>
  <si>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</si>
  <si>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</si>
  <si>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</si>
  <si>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</si>
  <si>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</si>
  <si>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</si>
  <si>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</si>
  <si>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</si>
  <si>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</si>
  <si>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</si>
  <si>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</si>
  <si>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</si>
  <si>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</si>
  <si>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</si>
  <si>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</si>
  <si>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</si>
  <si>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</si>
  <si>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</si>
  <si>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</si>
  <si>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</si>
  <si>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</si>
  <si>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</si>
  <si>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</si>
  <si>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</si>
  <si>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</si>
  <si>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</si>
  <si>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</si>
  <si>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</si>
  <si>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</si>
  <si>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</si>
  <si>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</si>
  <si>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</si>
  <si>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</si>
  <si>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</si>
  <si>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</si>
  <si>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</si>
  <si>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</si>
  <si>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</si>
  <si>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</si>
  <si>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</si>
  <si>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</si>
  <si>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</si>
  <si>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</si>
  <si>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</si>
  <si>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</si>
  <si>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</si>
  <si>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</si>
  <si>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</si>
  <si>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</si>
  <si>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</si>
  <si>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</si>
  <si>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</si>
  <si>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</si>
  <si>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</si>
  <si>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</si>
  <si>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</si>
  <si>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</si>
  <si>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</si>
  <si>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</si>
  <si>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</si>
  <si>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</si>
  <si>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</si>
  <si>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</si>
  <si>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</si>
  <si>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</si>
  <si>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</si>
  <si>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</si>
  <si>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</si>
  <si>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</si>
  <si>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</si>
  <si>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</si>
  <si>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</si>
  <si>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</si>
  <si>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</si>
  <si>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</si>
  <si>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</si>
  <si>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</si>
  <si>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</si>
  <si>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</si>
  <si>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</si>
  <si>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</si>
  <si>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</si>
  <si>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</si>
  <si>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</si>
  <si>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</si>
  <si>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</si>
  <si>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</si>
  <si>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</si>
  <si>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</si>
  <si>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</si>
  <si>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</si>
  <si>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</si>
  <si>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</si>
  <si>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</si>
  <si>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</si>
  <si>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</si>
  <si>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</si>
  <si>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</si>
  <si>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</si>
  <si>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</si>
  <si>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</si>
  <si>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</si>
  <si>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</si>
  <si>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</si>
  <si>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</si>
  <si>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</si>
  <si>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</si>
  <si>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</si>
  <si>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</si>
  <si>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</si>
  <si>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</si>
  <si>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</si>
  <si>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</si>
  <si>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</si>
  <si>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</si>
  <si>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</si>
  <si>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</si>
  <si>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</si>
  <si>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</si>
  <si>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</si>
  <si>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</si>
  <si>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</si>
  <si>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</si>
  <si>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</si>
  <si>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</si>
  <si>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</si>
  <si>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</si>
  <si>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</si>
  <si>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</si>
  <si>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</si>
  <si>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</si>
  <si>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</si>
  <si>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</si>
  <si>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</si>
  <si>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</si>
  <si>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</si>
  <si>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</si>
  <si>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</si>
  <si>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</si>
  <si>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</si>
  <si>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</si>
  <si>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</si>
  <si>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</si>
  <si>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</si>
  <si>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</si>
  <si>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</si>
  <si>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</si>
  <si>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</si>
  <si>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</si>
  <si>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</si>
  <si>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</si>
  <si>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</si>
  <si>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</si>
  <si>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</si>
  <si>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</si>
  <si>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</si>
  <si>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</si>
  <si>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</si>
  <si>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</si>
  <si>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</si>
  <si>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</si>
  <si>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</si>
  <si>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</si>
  <si>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</si>
  <si>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</si>
  <si>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</si>
  <si>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</si>
  <si>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</si>
  <si>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</si>
  <si>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</si>
  <si>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</si>
  <si>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</si>
  <si>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</si>
  <si>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</si>
  <si>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</si>
  <si>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</si>
  <si>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</si>
  <si>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</si>
  <si>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</si>
  <si>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</si>
  <si>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</si>
  <si>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</si>
  <si>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</si>
  <si>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</si>
  <si>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</si>
  <si>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</si>
  <si>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</si>
  <si>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</si>
  <si>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</si>
  <si>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</si>
  <si>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</si>
  <si>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</si>
  <si>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</si>
  <si>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</si>
  <si>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</si>
  <si>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</si>
  <si>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</si>
  <si>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</si>
  <si>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</si>
  <si>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</si>
  <si>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</si>
  <si>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</si>
  <si>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</si>
  <si>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</si>
  <si>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</si>
  <si>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</si>
  <si>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</si>
  <si>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</si>
  <si>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</si>
  <si>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</si>
  <si>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</si>
  <si>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</si>
  <si>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</si>
  <si>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</si>
  <si>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</si>
  <si>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</si>
  <si>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</si>
  <si>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</si>
  <si>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</si>
  <si>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</si>
  <si>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</si>
  <si>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</si>
  <si>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</si>
  <si>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</si>
  <si>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</si>
  <si>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</si>
  <si>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</si>
  <si>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</si>
  <si>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</si>
  <si>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</si>
  <si>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</si>
  <si>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</si>
  <si>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</si>
  <si>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</si>
  <si>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</si>
  <si>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</si>
  <si>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</si>
  <si>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</si>
  <si>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</si>
  <si>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</si>
  <si>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</si>
  <si>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</si>
  <si>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</si>
  <si>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</si>
  <si>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</si>
  <si>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</si>
  <si>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</si>
  <si>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</si>
  <si>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</si>
  <si>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</si>
  <si>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</si>
  <si>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</si>
  <si>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</si>
  <si>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</si>
  <si>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</si>
  <si>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</si>
  <si>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</si>
  <si>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</si>
  <si>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</si>
  <si>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</si>
  <si>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</si>
  <si>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</si>
  <si>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</si>
  <si>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</si>
  <si>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</si>
  <si>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</si>
  <si>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</si>
  <si>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</si>
  <si>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</si>
  <si>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</si>
  <si>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</si>
  <si>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</si>
  <si>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</si>
  <si>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</si>
  <si>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</si>
  <si>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</si>
  <si>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</si>
  <si>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</si>
  <si>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</si>
  <si>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</si>
  <si>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</si>
  <si>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</si>
  <si>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</si>
  <si>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</si>
  <si>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</si>
  <si>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</si>
  <si>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</si>
  <si>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</si>
  <si>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</si>
  <si>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</si>
  <si>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</si>
  <si>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</si>
  <si>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</si>
  <si>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</si>
  <si>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</si>
  <si>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</si>
  <si>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</si>
  <si>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</si>
  <si>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</si>
  <si>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</si>
  <si>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</si>
  <si>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</si>
  <si>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</si>
  <si>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</si>
  <si>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</si>
  <si>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</si>
  <si>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</si>
  <si>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</si>
  <si>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</si>
  <si>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</si>
  <si>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</si>
  <si>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</si>
  <si>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</si>
  <si>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</si>
  <si>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</si>
  <si>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</si>
  <si>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</si>
  <si>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</si>
  <si>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</si>
  <si>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</si>
  <si>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</si>
  <si>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</si>
  <si>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</si>
  <si>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</si>
  <si>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</si>
  <si>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</si>
  <si>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</si>
  <si>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</si>
  <si>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</si>
  <si>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</si>
  <si>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</si>
  <si>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</si>
  <si>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</si>
  <si>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</si>
  <si>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</si>
  <si>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</si>
  <si>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</si>
  <si>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</si>
  <si>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</si>
  <si>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</si>
  <si>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</si>
  <si>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</si>
  <si>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</si>
  <si>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</si>
  <si>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</si>
  <si>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</si>
  <si>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</si>
  <si>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</si>
  <si>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</si>
  <si>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</si>
  <si>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</si>
  <si>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</si>
  <si>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</si>
  <si>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</si>
  <si>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</si>
  <si>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</si>
  <si>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</si>
  <si>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</si>
  <si>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</si>
  <si>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</si>
  <si>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</si>
  <si>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</si>
  <si>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</si>
  <si>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</si>
  <si>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</si>
  <si>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</si>
  <si>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</si>
  <si>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</si>
  <si>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</si>
  <si>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</si>
  <si>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</si>
  <si>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</si>
  <si>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</si>
  <si>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</si>
  <si>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</si>
  <si>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</si>
  <si>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</si>
  <si>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</si>
  <si>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</si>
  <si>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</si>
  <si>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</si>
  <si>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</si>
  <si>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</si>
  <si>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</si>
  <si>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</si>
  <si>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</si>
  <si>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</si>
  <si>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</si>
  <si>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</si>
  <si>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</si>
  <si>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</si>
  <si>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</si>
  <si>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</si>
  <si>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</si>
  <si>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</si>
  <si>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</si>
  <si>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</si>
  <si>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</si>
  <si>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</si>
  <si>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</si>
  <si>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</si>
  <si>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</si>
  <si>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</si>
  <si>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</si>
  <si>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</si>
  <si>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</si>
  <si>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</si>
  <si>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</si>
  <si>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</si>
  <si>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</si>
  <si>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</si>
  <si>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</si>
  <si>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</si>
  <si>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</si>
  <si>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</si>
  <si>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</si>
  <si>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</si>
  <si>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</si>
  <si>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</si>
  <si>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</si>
  <si>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</si>
  <si>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</si>
  <si>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</si>
  <si>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</si>
  <si>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</si>
  <si>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</si>
  <si>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</si>
  <si>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</si>
  <si>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</si>
  <si>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</si>
  <si>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</si>
  <si>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</si>
  <si>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</si>
  <si>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</si>
  <si>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</si>
  <si>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</si>
  <si>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</si>
  <si>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</si>
  <si>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</si>
  <si>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</si>
  <si>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</si>
  <si>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</si>
  <si>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</si>
  <si>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</si>
  <si>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</si>
  <si>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</si>
  <si>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</si>
  <si>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</si>
  <si>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</si>
  <si>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</si>
  <si>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</si>
  <si>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</si>
  <si>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</si>
  <si>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</si>
  <si>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</si>
  <si>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</si>
  <si>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</si>
  <si>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</si>
  <si>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</si>
  <si>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</si>
  <si>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</si>
  <si>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</si>
  <si>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</si>
  <si>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</si>
  <si>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</si>
  <si>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</si>
  <si>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</si>
  <si>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</si>
  <si>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</si>
  <si>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</si>
  <si>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</si>
  <si>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</si>
  <si>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</si>
  <si>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</si>
  <si>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</si>
  <si>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</si>
  <si>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</si>
  <si>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</si>
  <si>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</si>
  <si>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</si>
  <si>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</si>
  <si>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</si>
  <si>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</si>
  <si>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</si>
  <si>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</si>
  <si>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</si>
  <si>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</si>
  <si>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</si>
  <si>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</si>
  <si>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</si>
  <si>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</si>
  <si>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</si>
  <si>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</si>
  <si>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</si>
  <si>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</si>
  <si>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</si>
  <si>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</si>
  <si>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</si>
  <si>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</si>
  <si>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</si>
  <si>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</si>
  <si>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</si>
  <si>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</si>
  <si>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</si>
  <si>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</si>
  <si>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</si>
  <si>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</si>
  <si>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</si>
  <si>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</si>
  <si>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</si>
  <si>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</si>
  <si>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</si>
  <si>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</si>
  <si>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</si>
  <si>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</si>
  <si>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</si>
  <si>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</si>
  <si>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</si>
  <si>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</si>
  <si>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</si>
  <si>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</si>
  <si>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</si>
  <si>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</si>
  <si>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</si>
  <si>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</si>
  <si>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</si>
  <si>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</si>
  <si>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</si>
  <si>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</si>
  <si>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</si>
  <si>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</si>
  <si>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</si>
  <si>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</si>
  <si>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</si>
  <si>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</si>
  <si>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</si>
  <si>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</si>
  <si>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</si>
  <si>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</si>
  <si>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</si>
  <si>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</si>
  <si>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</si>
  <si>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</si>
  <si>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</si>
  <si>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</si>
  <si>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</si>
  <si>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</si>
  <si>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</si>
  <si>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</si>
  <si>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</si>
  <si>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</si>
  <si>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</si>
  <si>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</si>
  <si>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</si>
  <si>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</si>
  <si>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</si>
  <si>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</si>
  <si>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</si>
  <si>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</si>
  <si>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</si>
  <si>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</si>
  <si>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</si>
  <si>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</si>
  <si>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</si>
  <si>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</si>
  <si>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</si>
  <si>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</si>
  <si>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</si>
  <si>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</si>
  <si>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</si>
  <si>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</si>
  <si>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</si>
  <si>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</si>
  <si>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</si>
  <si>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</si>
  <si>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</si>
  <si>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</si>
  <si>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</si>
  <si>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</si>
  <si>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</si>
  <si>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</si>
  <si>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</si>
  <si>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</si>
  <si>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</si>
  <si>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</si>
  <si>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</si>
  <si>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</si>
  <si>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</si>
  <si>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</si>
  <si>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</si>
  <si>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</si>
  <si>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</si>
  <si>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</si>
  <si>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</si>
  <si>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</si>
  <si>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</si>
  <si>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</si>
  <si>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</si>
  <si>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</si>
  <si>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</si>
  <si>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</si>
  <si>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</si>
  <si>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</si>
  <si>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</si>
  <si>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</si>
  <si>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</si>
  <si>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</si>
  <si>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</si>
  <si>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</si>
  <si>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</si>
  <si>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</si>
  <si>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</si>
  <si>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</si>
  <si>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</si>
  <si>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</si>
  <si>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</si>
  <si>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</si>
  <si>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</si>
  <si>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</si>
  <si>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</si>
  <si>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</si>
  <si>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</si>
  <si>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</si>
  <si>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</si>
  <si>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</si>
  <si>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</si>
  <si>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</si>
  <si>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</si>
  <si>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</si>
  <si>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</si>
  <si>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</si>
  <si>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</si>
  <si>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</si>
  <si>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</si>
  <si>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</si>
  <si>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</si>
  <si>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</si>
  <si>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</si>
  <si>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</si>
  <si>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</si>
  <si>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</si>
  <si>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</si>
  <si>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</si>
  <si>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</si>
  <si>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</si>
  <si>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</si>
  <si>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</si>
  <si>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</si>
  <si>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</si>
  <si>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</si>
  <si>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</si>
  <si>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</si>
  <si>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</si>
  <si>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</si>
  <si>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</si>
  <si>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</si>
  <si>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</si>
  <si>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</si>
  <si>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</si>
  <si>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</si>
  <si>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</si>
  <si>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</si>
  <si>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</si>
  <si>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</si>
  <si>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</si>
  <si>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</si>
  <si>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</si>
  <si>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</si>
  <si>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</si>
  <si>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</si>
  <si>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</si>
  <si>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</si>
  <si>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</si>
  <si>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</si>
  <si>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</si>
  <si>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</si>
  <si>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</si>
  <si>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</si>
  <si>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</si>
  <si>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</si>
  <si>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</si>
  <si>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</si>
  <si>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</si>
  <si>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</si>
  <si>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</si>
  <si>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</si>
  <si>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</si>
  <si>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</si>
  <si>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</si>
  <si>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</si>
  <si>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</si>
  <si>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</si>
  <si>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</si>
  <si>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</si>
  <si>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</si>
  <si>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</si>
  <si>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</si>
  <si>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</si>
  <si>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</si>
  <si>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</si>
  <si>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</si>
  <si>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</si>
  <si>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</si>
  <si>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</si>
  <si>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</si>
  <si>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</si>
  <si>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</si>
  <si>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</si>
  <si>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</si>
  <si>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</si>
  <si>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</si>
  <si>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</si>
  <si>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</si>
  <si>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</si>
  <si>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</si>
  <si>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</si>
  <si>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</si>
  <si>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</si>
  <si>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</si>
  <si>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</si>
  <si>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</si>
  <si>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</si>
  <si>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</si>
  <si>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</si>
  <si>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</si>
  <si>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</si>
  <si>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</si>
  <si>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</si>
  <si>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</si>
  <si>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</si>
  <si>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</si>
  <si>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</si>
  <si>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</si>
  <si>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</si>
  <si>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</si>
  <si>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</si>
  <si>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</si>
  <si>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</si>
  <si>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</si>
  <si>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</si>
  <si>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</si>
  <si>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</si>
  <si>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</si>
  <si>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</si>
  <si>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</si>
  <si>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</si>
  <si>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</si>
  <si>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</si>
  <si>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</si>
  <si>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</si>
  <si>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</si>
  <si>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</si>
  <si>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</si>
  <si>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</si>
  <si>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</si>
  <si>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</si>
  <si>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</si>
  <si>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</si>
  <si>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</si>
  <si>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</si>
  <si>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</si>
  <si>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</si>
  <si>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</si>
  <si>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</si>
  <si>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</si>
  <si>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</si>
  <si>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</si>
  <si>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</si>
  <si>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</si>
  <si>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</si>
  <si>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</si>
  <si>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</si>
  <si>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</si>
  <si>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</si>
  <si>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</si>
  <si>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</si>
  <si>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</si>
  <si>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</si>
  <si>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</si>
  <si>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</si>
  <si>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</si>
  <si>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</si>
  <si>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</si>
  <si>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</si>
  <si>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</si>
  <si>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</si>
  <si>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</si>
  <si>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</si>
  <si>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</si>
  <si>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</si>
  <si>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</si>
  <si>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</si>
  <si>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</si>
  <si>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</si>
  <si>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</si>
  <si>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</si>
  <si>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</si>
  <si>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</si>
  <si>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</si>
  <si>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</si>
  <si>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</si>
  <si>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</si>
  <si>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</si>
  <si>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</si>
  <si>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</si>
  <si>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</si>
  <si>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</si>
  <si>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</si>
  <si>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</si>
  <si>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</si>
  <si>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</si>
  <si>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</si>
  <si>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</si>
  <si>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</si>
  <si>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</si>
  <si>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</si>
  <si>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</si>
  <si>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</si>
  <si>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</si>
  <si>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</si>
  <si>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</si>
  <si>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</si>
  <si>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</si>
  <si>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</si>
  <si>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</si>
  <si>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</si>
  <si>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</si>
  <si>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</si>
  <si>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</si>
  <si>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</si>
  <si>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</si>
  <si>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</si>
  <si>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</si>
  <si>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</si>
  <si>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</si>
  <si>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</si>
  <si>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</si>
  <si>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</si>
  <si>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</si>
  <si>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</si>
  <si>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</si>
  <si>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</si>
  <si>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</si>
  <si>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</si>
  <si>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</si>
  <si>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</si>
  <si>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</si>
  <si>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</si>
  <si>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</si>
  <si>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</si>
  <si>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</si>
  <si>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</si>
  <si>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</si>
  <si>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</si>
  <si>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</si>
  <si>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</si>
  <si>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</si>
  <si>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</si>
  <si>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</si>
  <si>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</si>
  <si>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</si>
  <si>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</si>
  <si>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</si>
  <si>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</si>
  <si>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</si>
  <si>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</si>
  <si>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</si>
  <si>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</si>
  <si>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</si>
  <si>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</si>
  <si>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</si>
  <si>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</si>
  <si>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</si>
  <si>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</si>
  <si>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</si>
  <si>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</si>
  <si>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</si>
  <si>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</si>
  <si>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</si>
  <si>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</si>
  <si>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</si>
  <si>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</si>
  <si>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</si>
  <si>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</si>
  <si>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</si>
  <si>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</si>
  <si>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</si>
  <si>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</si>
  <si>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</si>
  <si>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</si>
  <si>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</si>
  <si>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</si>
  <si>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</si>
  <si>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</si>
  <si>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</si>
  <si>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</si>
  <si>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</si>
  <si>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</si>
  <si>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</si>
  <si>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</si>
  <si>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</si>
  <si>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</si>
  <si>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</si>
  <si>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</si>
  <si>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</si>
  <si>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</si>
  <si>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</si>
  <si>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</si>
  <si>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</si>
  <si>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</si>
  <si>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</si>
  <si>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</si>
  <si>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</si>
  <si>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</si>
  <si>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</si>
  <si>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</si>
  <si>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</si>
  <si>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</si>
  <si>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</si>
  <si>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</si>
  <si>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</si>
  <si>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</si>
  <si>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</si>
  <si>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</si>
  <si>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</si>
  <si>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</si>
  <si>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</si>
  <si>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</si>
  <si>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</si>
  <si>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</si>
  <si>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</si>
  <si>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</si>
  <si>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</si>
  <si>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</si>
  <si>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</si>
  <si>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</si>
  <si>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</si>
  <si>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</si>
  <si>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</si>
  <si>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</si>
  <si>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</si>
  <si>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</si>
  <si>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</si>
  <si>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</si>
  <si>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</si>
  <si>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</si>
  <si>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</si>
  <si>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</si>
  <si>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</si>
  <si>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</si>
  <si>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</si>
  <si>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</si>
  <si>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</si>
  <si>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</si>
  <si>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</si>
  <si>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</si>
  <si>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</si>
  <si>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</si>
  <si>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</si>
  <si>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</si>
  <si>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</si>
  <si>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</si>
  <si>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</si>
  <si>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</si>
  <si>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</si>
  <si>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</si>
  <si>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</si>
  <si>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</si>
  <si>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</si>
  <si>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</si>
  <si>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</si>
  <si>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</si>
  <si>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</si>
  <si>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</si>
  <si>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</si>
  <si>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</si>
  <si>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</si>
  <si>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</si>
  <si>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</si>
  <si>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</si>
  <si>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</si>
  <si>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</si>
  <si>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</si>
  <si>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</si>
  <si>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</si>
  <si>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</si>
  <si>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</si>
  <si>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</si>
  <si>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</si>
  <si>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</si>
  <si>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</si>
  <si>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</si>
  <si>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</si>
  <si>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</si>
  <si>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</si>
  <si>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</si>
  <si>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</si>
  <si>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</si>
  <si>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</si>
  <si>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</si>
  <si>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</si>
  <si>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</si>
  <si>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</si>
  <si>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</si>
  <si>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</si>
  <si>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</si>
  <si>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</si>
  <si>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</si>
  <si>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</si>
  <si>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</si>
  <si>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</si>
  <si>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</si>
  <si>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</si>
  <si>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</si>
  <si>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</si>
  <si>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</si>
  <si>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</si>
  <si>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</si>
  <si>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</si>
  <si>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</si>
  <si>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</si>
  <si>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</si>
  <si>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</si>
  <si>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</si>
  <si>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</si>
  <si>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</si>
  <si>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</si>
  <si>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</si>
  <si>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</si>
  <si>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</si>
  <si>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</si>
  <si>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</si>
  <si>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</si>
  <si>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</si>
  <si>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</si>
  <si>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</si>
  <si>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</si>
  <si>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</si>
  <si>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</si>
  <si>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</si>
  <si>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</si>
  <si>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</si>
  <si>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</si>
  <si>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</si>
  <si>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</si>
  <si>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</si>
  <si>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</si>
  <si>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</si>
  <si>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</si>
  <si>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</si>
  <si>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</si>
  <si>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</si>
  <si>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</si>
  <si>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</si>
  <si>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</si>
  <si>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</si>
  <si>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</si>
  <si>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</si>
  <si>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</si>
  <si>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</si>
  <si>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</si>
  <si>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</si>
  <si>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</si>
  <si>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</si>
  <si>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</si>
  <si>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</si>
  <si>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</si>
  <si>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</si>
  <si>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</si>
  <si>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</si>
  <si>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</si>
  <si>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</si>
  <si>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</si>
  <si>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</si>
  <si>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</si>
  <si>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</si>
  <si>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</si>
  <si>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</si>
  <si>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</si>
  <si>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</si>
  <si>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</si>
  <si>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</si>
  <si>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</si>
  <si>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</si>
  <si>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</si>
  <si>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</si>
  <si>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</si>
  <si>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</si>
  <si>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</si>
  <si>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</si>
  <si>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</si>
  <si>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</si>
  <si>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</si>
  <si>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</si>
  <si>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</si>
  <si>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</si>
  <si>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</si>
  <si>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</si>
  <si>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</si>
  <si>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</si>
  <si>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</si>
  <si>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</si>
  <si>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</si>
  <si>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</si>
  <si>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</si>
  <si>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</si>
  <si>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</si>
  <si>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</si>
  <si>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</si>
  <si>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</si>
  <si>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</si>
  <si>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</si>
  <si>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</si>
  <si>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</si>
  <si>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</si>
  <si>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</si>
  <si>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</si>
  <si>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</si>
  <si>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</si>
  <si>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</si>
  <si>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</si>
  <si>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</si>
  <si>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</si>
  <si>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</si>
  <si>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</si>
  <si>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</si>
  <si>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</si>
  <si>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</si>
  <si>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</si>
  <si>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</si>
  <si>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</si>
  <si>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</si>
  <si>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</si>
  <si>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</si>
  <si>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</si>
  <si>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</si>
  <si>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</si>
  <si>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</si>
  <si>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</si>
  <si>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</si>
  <si>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</si>
  <si>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</si>
  <si>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</si>
  <si>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</si>
  <si>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</si>
  <si>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</si>
  <si>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</si>
  <si>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</si>
  <si>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</si>
  <si>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</si>
  <si>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</si>
  <si>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</si>
  <si>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</si>
  <si>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</si>
  <si>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</si>
  <si>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</si>
  <si>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</si>
  <si>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</si>
  <si>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</si>
  <si>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</si>
  <si>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</si>
  <si>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</si>
  <si>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</si>
  <si>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</si>
  <si>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</si>
  <si>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</si>
  <si>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</si>
  <si>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</si>
  <si>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</si>
  <si>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</si>
  <si>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</si>
  <si>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</si>
  <si>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</si>
  <si>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</si>
  <si>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</si>
  <si>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</si>
  <si>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</si>
  <si>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</si>
  <si>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</si>
  <si>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</si>
  <si>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</si>
  <si>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</si>
  <si>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</si>
  <si>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</si>
  <si>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</si>
  <si>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</si>
  <si>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</si>
  <si>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</si>
  <si>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</si>
  <si>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</si>
  <si>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</si>
  <si>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</si>
  <si>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</si>
  <si>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</si>
  <si>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</si>
  <si>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</si>
  <si>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</si>
  <si>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</si>
  <si>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</si>
  <si>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</si>
  <si>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</si>
  <si>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</si>
  <si>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</si>
  <si>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</si>
  <si>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</si>
  <si>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</si>
  <si>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</si>
  <si>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</si>
  <si>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</si>
  <si>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</si>
  <si>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</si>
  <si>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</si>
  <si>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</si>
  <si>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</si>
  <si>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</si>
  <si>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</si>
  <si>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</si>
  <si>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</si>
  <si>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</si>
  <si>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</si>
  <si>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</si>
  <si>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</si>
  <si>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</si>
  <si>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</si>
  <si>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</si>
  <si>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</si>
  <si>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</si>
  <si>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</si>
  <si>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</si>
  <si>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</si>
  <si>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</si>
  <si>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</si>
  <si>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</si>
  <si>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</si>
  <si>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</si>
  <si>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</si>
  <si>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</si>
  <si>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</si>
  <si>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</si>
  <si>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</si>
  <si>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</si>
  <si>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</si>
  <si>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</si>
  <si>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</si>
  <si>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</si>
  <si>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</si>
  <si>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</si>
  <si>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</si>
  <si>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</si>
  <si>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</si>
  <si>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</si>
  <si>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</si>
  <si>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</si>
  <si>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</si>
  <si>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</si>
  <si>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</si>
  <si>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</si>
  <si>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</si>
  <si>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</si>
  <si>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</si>
  <si>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</si>
  <si>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</si>
  <si>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</si>
  <si>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</si>
  <si>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</si>
  <si>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</si>
  <si>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</si>
  <si>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</si>
  <si>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</si>
  <si>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</si>
  <si>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</si>
  <si>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</si>
  <si>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</si>
  <si>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</si>
  <si>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</si>
  <si>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</si>
  <si>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</si>
  <si>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</si>
  <si>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</si>
  <si>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</si>
  <si>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</si>
  <si>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</si>
  <si>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</si>
  <si>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</si>
  <si>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</si>
  <si>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</si>
  <si>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</si>
  <si>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</si>
  <si>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</si>
  <si>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</si>
  <si>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</si>
  <si>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</si>
  <si>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</si>
  <si>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</si>
  <si>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</si>
  <si>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</si>
  <si>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</si>
  <si>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</si>
  <si>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</si>
  <si>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</si>
  <si>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</si>
  <si>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</si>
  <si>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</si>
  <si>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</si>
  <si>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</si>
  <si>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</si>
  <si>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</si>
  <si>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</si>
  <si>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</si>
  <si>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</si>
  <si>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</si>
  <si>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</si>
  <si>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</si>
  <si>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</si>
  <si>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</si>
  <si>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</si>
  <si>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</si>
  <si>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</si>
  <si>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</si>
  <si>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</si>
  <si>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</si>
  <si>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</si>
  <si>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</si>
  <si>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</si>
  <si>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</si>
  <si>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</si>
  <si>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</si>
  <si>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</si>
  <si>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</si>
  <si>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</si>
  <si>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</si>
  <si>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</si>
  <si>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</si>
  <si>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</si>
  <si>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</si>
  <si>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</si>
  <si>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</si>
  <si>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</si>
  <si>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</si>
  <si>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</si>
  <si>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</si>
  <si>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</si>
  <si>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</si>
  <si>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</si>
  <si>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</si>
  <si>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</si>
  <si>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</si>
  <si>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</si>
  <si>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</si>
  <si>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</si>
  <si>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</si>
  <si>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</si>
  <si>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</si>
  <si>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</si>
  <si>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</si>
  <si>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</si>
  <si>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</si>
  <si>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</si>
  <si>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</si>
  <si>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</si>
  <si>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</si>
  <si>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</si>
  <si>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</si>
  <si>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</si>
  <si>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</si>
  <si>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</si>
  <si>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</si>
  <si>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</si>
  <si>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</si>
  <si>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</si>
  <si>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</si>
  <si>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</si>
  <si>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</si>
  <si>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</si>
  <si>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</si>
  <si>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</si>
  <si>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</si>
  <si>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</si>
  <si>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</si>
  <si>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</si>
  <si>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</si>
  <si>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</si>
  <si>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</si>
  <si>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</si>
  <si>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</si>
  <si>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</si>
  <si>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</si>
  <si>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</si>
  <si>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</si>
  <si>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</si>
  <si>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</si>
  <si>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</si>
  <si>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</si>
  <si>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</si>
  <si>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</si>
  <si>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</si>
  <si>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</si>
  <si>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</si>
  <si>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</si>
  <si>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</si>
  <si>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</si>
  <si>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</si>
  <si>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</si>
  <si>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</si>
  <si>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</si>
  <si>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</si>
  <si>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</si>
  <si>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</si>
  <si>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</si>
  <si>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</si>
  <si>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</si>
  <si>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</si>
  <si>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</si>
  <si>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</si>
  <si>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</si>
  <si>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</si>
  <si>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</si>
  <si>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</si>
  <si>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</si>
  <si>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</si>
  <si>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</si>
  <si>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</si>
  <si>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</si>
  <si>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</si>
  <si>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</si>
  <si>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</si>
  <si>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</si>
  <si>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</si>
  <si>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</si>
  <si>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</si>
  <si>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</si>
  <si>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</si>
  <si>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</si>
  <si>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</si>
  <si>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</si>
  <si>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</si>
  <si>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</si>
  <si>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</si>
  <si>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</si>
  <si>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</si>
  <si>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</si>
  <si>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</si>
  <si>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</si>
  <si>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</si>
  <si>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</si>
  <si>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</si>
  <si>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</si>
  <si>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</si>
  <si>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</si>
  <si>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</si>
  <si>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</si>
  <si>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</si>
  <si>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</si>
  <si>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</si>
  <si>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</si>
  <si>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</si>
  <si>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</si>
  <si>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</si>
  <si>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</si>
  <si>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</si>
  <si>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</si>
  <si>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</si>
  <si>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</si>
  <si>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</si>
  <si>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</si>
  <si>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</si>
  <si>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</si>
  <si>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</si>
  <si>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</si>
  <si>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</si>
  <si>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</si>
  <si>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</si>
  <si>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</si>
  <si>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</si>
  <si>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</si>
  <si>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</si>
  <si>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</si>
  <si>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</si>
  <si>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</si>
  <si>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</si>
  <si>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</si>
  <si>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</si>
  <si>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</si>
  <si>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</si>
  <si>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</si>
  <si>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</si>
  <si>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</si>
  <si>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</si>
  <si>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</si>
  <si>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</si>
  <si>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</si>
  <si>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</si>
  <si>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</si>
  <si>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</si>
  <si>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</si>
  <si>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</si>
  <si>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</si>
  <si>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</si>
  <si>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</si>
  <si>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</si>
  <si>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</si>
  <si>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</si>
  <si>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</si>
  <si>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</si>
  <si>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</si>
  <si>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</si>
  <si>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</si>
  <si>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</si>
  <si>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</si>
  <si>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</si>
  <si>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</si>
  <si>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</si>
  <si>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</si>
  <si>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</si>
  <si>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</si>
  <si>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</si>
  <si>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</si>
  <si>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</si>
  <si>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</si>
  <si>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</si>
  <si>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</si>
  <si>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</si>
  <si>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</si>
  <si>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</si>
  <si>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</si>
  <si>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</si>
  <si>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</si>
  <si>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</si>
  <si>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</si>
  <si>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</si>
  <si>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</si>
  <si>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</si>
  <si>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</si>
  <si>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</si>
  <si>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</si>
  <si>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</si>
  <si>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</si>
  <si>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</si>
  <si>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</si>
  <si>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</si>
  <si>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</si>
  <si>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</si>
  <si>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</si>
  <si>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</si>
  <si>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</si>
  <si>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</si>
  <si>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</si>
  <si>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</si>
  <si>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</si>
  <si>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</si>
  <si>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</si>
  <si>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</si>
  <si>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</si>
  <si>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</si>
  <si>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</si>
  <si>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</si>
  <si>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</si>
  <si>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</si>
  <si>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</si>
  <si>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</si>
  <si>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</si>
  <si>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</si>
  <si>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</si>
  <si>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</si>
  <si>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</si>
  <si>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</si>
  <si>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</si>
  <si>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</si>
  <si>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</si>
  <si>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</si>
  <si>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</si>
  <si>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</si>
  <si>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</si>
  <si>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</si>
  <si>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</si>
  <si>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</si>
  <si>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</si>
  <si>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</si>
  <si>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</si>
  <si>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</si>
  <si>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</si>
  <si>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</si>
  <si>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</si>
  <si>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</si>
  <si>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</si>
  <si>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</si>
  <si>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</si>
  <si>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</si>
  <si>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</si>
  <si>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</si>
  <si>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</si>
  <si>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</si>
  <si>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</si>
  <si>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</si>
  <si>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</si>
  <si>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</si>
  <si>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</si>
  <si>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</si>
  <si>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</si>
  <si>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</si>
  <si>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</si>
  <si>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</si>
  <si>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</si>
  <si>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</si>
  <si>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</si>
  <si>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</si>
  <si>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</si>
  <si>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</si>
  <si>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</si>
  <si>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</si>
  <si>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</si>
  <si>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</si>
  <si>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</si>
  <si>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</si>
  <si>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</si>
  <si>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</si>
  <si>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</si>
  <si>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</si>
  <si>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</si>
  <si>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</si>
  <si>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</si>
  <si>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</si>
  <si>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</si>
  <si>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</si>
  <si>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</si>
  <si>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</si>
  <si>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</si>
  <si>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</si>
  <si>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</si>
  <si>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</si>
  <si>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</si>
  <si>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</si>
  <si>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</si>
  <si>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</si>
  <si>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</si>
  <si>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</si>
  <si>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</si>
  <si>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</si>
  <si>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</si>
  <si>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</si>
  <si>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</si>
  <si>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</si>
  <si>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</si>
  <si>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</si>
  <si>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</si>
  <si>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</si>
  <si>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</si>
  <si>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</si>
  <si>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</si>
  <si>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</si>
  <si>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</si>
  <si>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</si>
  <si>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</si>
  <si>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</si>
  <si>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</si>
  <si>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</si>
  <si>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</si>
  <si>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</si>
  <si>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</si>
  <si>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</si>
  <si>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</si>
  <si>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</si>
  <si>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</si>
  <si>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</si>
  <si>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</si>
  <si>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</si>
  <si>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</si>
  <si>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</si>
  <si>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</si>
  <si>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</si>
  <si>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</si>
  <si>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</si>
  <si>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</si>
  <si>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</si>
  <si>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</si>
  <si>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</si>
  <si>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</si>
  <si>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</si>
  <si>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</si>
  <si>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</si>
  <si>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</si>
  <si>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</si>
  <si>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</si>
  <si>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</si>
  <si>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</si>
  <si>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</si>
  <si>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</si>
  <si>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</si>
  <si>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</si>
  <si>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</si>
  <si>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</si>
  <si>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</si>
  <si>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</si>
  <si>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</si>
  <si>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</si>
  <si>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</si>
  <si>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</si>
  <si>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</si>
  <si>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</si>
  <si>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</si>
  <si>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</si>
  <si>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</si>
  <si>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</si>
  <si>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</si>
  <si>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</si>
  <si>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</si>
  <si>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</si>
  <si>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</si>
  <si>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</si>
  <si>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</si>
  <si>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</si>
  <si>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</si>
  <si>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</si>
  <si>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</si>
  <si>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</si>
  <si>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</si>
  <si>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</si>
  <si>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</si>
  <si>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</si>
  <si>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</si>
  <si>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</si>
  <si>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</si>
  <si>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</si>
  <si>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</si>
  <si>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</si>
  <si>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</si>
  <si>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</si>
  <si>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</si>
  <si>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</si>
  <si>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</si>
  <si>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</si>
  <si>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</si>
  <si>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</si>
  <si>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</si>
  <si>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</si>
  <si>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</si>
  <si>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</si>
  <si>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</si>
  <si>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</si>
  <si>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</si>
  <si>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</si>
  <si>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</si>
  <si>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</si>
  <si>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</si>
  <si>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</si>
  <si>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</si>
  <si>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</si>
  <si>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</si>
  <si>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</si>
  <si>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</si>
  <si>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</si>
  <si>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</si>
  <si>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</si>
  <si>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</si>
  <si>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</si>
  <si>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</si>
  <si>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</si>
  <si>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</si>
  <si>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</si>
  <si>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</si>
  <si>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</si>
  <si>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</si>
  <si>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</si>
  <si>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</si>
  <si>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</si>
  <si>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</si>
  <si>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</si>
  <si>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</si>
  <si>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</si>
  <si>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</si>
  <si>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</si>
  <si>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</si>
  <si>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</si>
  <si>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</si>
  <si>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</si>
  <si>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</si>
  <si>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</si>
  <si>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</si>
  <si>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</si>
  <si>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</si>
  <si>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</si>
  <si>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</si>
  <si>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</si>
  <si>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</si>
  <si>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</si>
  <si>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</si>
  <si>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</si>
  <si>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</si>
  <si>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</si>
  <si>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</si>
  <si>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</si>
  <si>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</si>
  <si>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</si>
  <si>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</si>
  <si>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</si>
  <si>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</si>
  <si>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</si>
  <si>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</si>
  <si>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</si>
  <si>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</si>
  <si>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</si>
  <si>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</si>
  <si>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</si>
  <si>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</si>
  <si>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</si>
  <si>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</si>
  <si>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</si>
  <si>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</si>
  <si>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</si>
  <si>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</si>
  <si>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</si>
  <si>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</si>
  <si>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</si>
  <si>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</si>
  <si>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</si>
  <si>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</si>
  <si>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</si>
  <si>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</si>
  <si>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</si>
  <si>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</si>
  <si>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</si>
  <si>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</si>
  <si>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</si>
  <si>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</si>
  <si>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</si>
  <si>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</si>
  <si>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</si>
  <si>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</si>
  <si>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</si>
  <si>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</si>
  <si>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</si>
  <si>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</si>
  <si>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</si>
  <si>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</si>
  <si>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</si>
  <si>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</si>
  <si>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</si>
  <si>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</si>
  <si>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</si>
  <si>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</si>
  <si>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</si>
  <si>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</si>
  <si>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</si>
  <si>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</si>
  <si>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</si>
  <si>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</si>
  <si>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</si>
  <si>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</si>
  <si>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</si>
  <si>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</si>
  <si>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</si>
  <si>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</si>
  <si>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</si>
  <si>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</si>
  <si>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</si>
  <si>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</si>
  <si>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</si>
  <si>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</si>
  <si>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</si>
  <si>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</si>
  <si>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</si>
  <si>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</si>
  <si>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</si>
  <si>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</si>
  <si>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</si>
  <si>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</si>
  <si>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</si>
  <si>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</si>
  <si>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</si>
  <si>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</si>
  <si>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</si>
  <si>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</si>
  <si>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</si>
  <si>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</si>
  <si>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</si>
  <si>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</si>
  <si>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</si>
  <si>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</si>
  <si>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</si>
  <si>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</si>
  <si>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</si>
  <si>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</si>
  <si>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</si>
  <si>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</si>
  <si>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</si>
  <si>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</si>
  <si>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</si>
  <si>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</si>
  <si>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</si>
  <si>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</si>
  <si>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</si>
  <si>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</si>
  <si>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</si>
  <si>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</si>
  <si>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</si>
  <si>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</si>
  <si>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</si>
  <si>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</si>
  <si>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</si>
  <si>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</si>
  <si>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</si>
  <si>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</si>
  <si>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</si>
  <si>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</si>
  <si>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</si>
  <si>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</si>
  <si>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</si>
  <si>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</si>
  <si>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</si>
  <si>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</si>
  <si>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</si>
  <si>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</si>
  <si>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</si>
  <si>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</si>
  <si>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</si>
  <si>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</si>
  <si>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</si>
  <si>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</si>
  <si>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</si>
  <si>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</si>
  <si>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</si>
  <si>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</si>
  <si>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</si>
  <si>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</si>
  <si>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</si>
  <si>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</si>
  <si>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</si>
  <si>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</si>
  <si>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</si>
  <si>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</si>
  <si>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</si>
  <si>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</si>
  <si>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</si>
  <si>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</si>
  <si>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</si>
  <si>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</si>
  <si>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</si>
  <si>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</si>
  <si>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</si>
  <si>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</si>
  <si>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</si>
  <si>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</si>
  <si>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</si>
  <si>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</si>
  <si>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</si>
  <si>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</si>
  <si>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</si>
  <si>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</si>
  <si>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</si>
  <si>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</si>
  <si>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</si>
  <si>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</si>
  <si>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</si>
  <si>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</si>
  <si>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</si>
  <si>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</si>
  <si>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</si>
  <si>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</si>
  <si>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</si>
  <si>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</si>
  <si>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</si>
  <si>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</si>
  <si>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</si>
  <si>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</si>
  <si>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</si>
  <si>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</si>
  <si>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</si>
  <si>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</si>
  <si>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</si>
  <si>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</si>
  <si>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</si>
  <si>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</si>
  <si>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</si>
  <si>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</si>
  <si>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</si>
  <si>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</si>
  <si>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</si>
  <si>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</si>
  <si>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</si>
  <si>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</si>
  <si>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</si>
  <si>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</si>
  <si>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</si>
  <si>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</si>
  <si>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</si>
  <si>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</si>
  <si>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</si>
  <si>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</si>
  <si>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</si>
  <si>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</si>
  <si>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</si>
  <si>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</si>
  <si>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</si>
  <si>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</si>
  <si>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</si>
  <si>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</si>
  <si>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</si>
  <si>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</si>
  <si>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</si>
  <si>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</si>
  <si>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</si>
  <si>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</si>
  <si>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</si>
  <si>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</si>
  <si>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</si>
  <si>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</si>
  <si>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</si>
  <si>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</si>
  <si>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</si>
  <si>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</si>
  <si>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</si>
  <si>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</si>
  <si>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</si>
  <si>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</si>
  <si>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</si>
  <si>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</si>
  <si>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</si>
  <si>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</si>
  <si>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</si>
  <si>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</si>
  <si>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</si>
  <si>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</si>
  <si>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</si>
  <si>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</si>
  <si>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</si>
  <si>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</si>
  <si>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</si>
  <si>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</si>
  <si>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</si>
  <si>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</si>
  <si>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</si>
  <si>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</si>
  <si>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</si>
  <si>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</si>
  <si>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</si>
  <si>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</si>
  <si>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</si>
  <si>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</si>
  <si>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</si>
  <si>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</si>
  <si>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</si>
  <si>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</si>
  <si>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</si>
  <si>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</si>
  <si>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</si>
  <si>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</si>
  <si>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</si>
  <si>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</si>
  <si>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</si>
  <si>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</si>
  <si>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</si>
  <si>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</si>
  <si>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</si>
  <si>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</si>
  <si>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</si>
  <si>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</si>
  <si>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</si>
  <si>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</si>
  <si>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</si>
  <si>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</si>
  <si>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</si>
  <si>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</si>
  <si>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</si>
  <si>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</si>
  <si>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</si>
  <si>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</si>
  <si>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</si>
  <si>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</si>
  <si>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</si>
  <si>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</si>
  <si>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</si>
  <si>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</si>
  <si>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</si>
  <si>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</si>
  <si>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</si>
  <si>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</si>
  <si>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</si>
  <si>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</si>
  <si>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</si>
  <si>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</si>
  <si>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</si>
  <si>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</si>
  <si>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</si>
  <si>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</si>
  <si>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</si>
  <si>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</si>
  <si>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</si>
  <si>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</si>
  <si>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</si>
  <si>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</si>
  <si>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</si>
  <si>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</si>
  <si>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</si>
  <si>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</si>
  <si>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</si>
  <si>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</si>
  <si>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</si>
  <si>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</si>
  <si>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</si>
  <si>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</si>
  <si>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</si>
  <si>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</si>
  <si>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</si>
  <si>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</si>
  <si>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</si>
  <si>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</si>
  <si>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</si>
  <si>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</si>
  <si>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</si>
  <si>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</si>
  <si>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</si>
  <si>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</si>
  <si>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</si>
  <si>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</si>
  <si>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</si>
  <si>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</si>
  <si>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</si>
  <si>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</si>
  <si>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</si>
  <si>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</si>
  <si>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</si>
  <si>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</si>
  <si>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</si>
  <si>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</si>
  <si>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</si>
  <si>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</si>
  <si>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</si>
  <si>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</si>
  <si>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</si>
  <si>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</si>
  <si>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</si>
  <si>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</si>
  <si>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</si>
  <si>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</si>
  <si>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</si>
  <si>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</si>
  <si>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</si>
  <si>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</si>
  <si>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</si>
  <si>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</si>
  <si>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</si>
  <si>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</si>
  <si>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</si>
  <si>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</si>
  <si>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</si>
  <si>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</si>
  <si>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</si>
  <si>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</si>
  <si>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</si>
  <si>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</si>
  <si>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</si>
  <si>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</si>
  <si>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</si>
  <si>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</si>
  <si>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</si>
  <si>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</si>
  <si>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</si>
  <si>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</si>
  <si>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</si>
  <si>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</si>
  <si>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</si>
  <si>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</si>
  <si>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</si>
  <si>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</si>
  <si>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</si>
  <si>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</si>
  <si>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</si>
  <si>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</si>
  <si>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</si>
  <si>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</si>
  <si>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</si>
  <si>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</si>
  <si>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</si>
  <si>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</si>
  <si>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</si>
  <si>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</si>
  <si>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</si>
  <si>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</si>
  <si>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</si>
  <si>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</si>
  <si>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</si>
  <si>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</si>
  <si>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</si>
  <si>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</si>
  <si>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</si>
  <si>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</si>
  <si>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</si>
  <si>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</si>
  <si>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</si>
  <si>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</si>
  <si>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</si>
  <si>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</si>
  <si>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</si>
  <si>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</si>
  <si>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</si>
  <si>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</si>
  <si>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</si>
  <si>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</si>
  <si>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</si>
  <si>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</si>
  <si>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</si>
  <si>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</si>
  <si>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</si>
  <si>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</si>
  <si>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</si>
  <si>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</si>
  <si>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</si>
  <si>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</si>
  <si>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</si>
  <si>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</si>
  <si>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</si>
  <si>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</si>
  <si>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</si>
  <si>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</si>
  <si>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</si>
  <si>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</si>
  <si>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</si>
  <si>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</si>
  <si>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</si>
  <si>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</si>
  <si>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</si>
  <si>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</si>
  <si>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</si>
  <si>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</si>
  <si>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</si>
  <si>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</si>
  <si>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</si>
  <si>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</si>
  <si>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</si>
  <si>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</si>
  <si>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</si>
  <si>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</si>
  <si>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</si>
  <si>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</si>
  <si>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</si>
  <si>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</si>
  <si>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</si>
  <si>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</si>
  <si>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</si>
  <si>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</si>
  <si>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</si>
  <si>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</si>
  <si>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</si>
  <si>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</si>
  <si>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</si>
  <si>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</si>
  <si>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</si>
  <si>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</si>
  <si>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</si>
  <si>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</si>
  <si>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</si>
  <si>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</si>
  <si>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</si>
  <si>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</si>
  <si>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</si>
  <si>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</si>
  <si>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</si>
  <si>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</si>
  <si>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</si>
  <si>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</si>
  <si>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</si>
  <si>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</si>
  <si>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</si>
  <si>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</si>
  <si>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</si>
  <si>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</si>
  <si>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</si>
  <si>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</si>
  <si>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</si>
  <si>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</si>
  <si>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</si>
  <si>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</si>
  <si>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</si>
  <si>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</si>
  <si>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</si>
  <si>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</si>
  <si>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</si>
  <si>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</si>
  <si>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</si>
  <si>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</si>
  <si>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</si>
  <si>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</si>
  <si>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</si>
  <si>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</si>
  <si>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</si>
  <si>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</si>
  <si>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</si>
  <si>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</si>
  <si>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</si>
  <si>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</si>
  <si>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</si>
  <si>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</si>
  <si>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</si>
  <si>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</si>
  <si>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</si>
  <si>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</si>
  <si>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</si>
  <si>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</si>
  <si>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</si>
  <si>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</si>
  <si>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</si>
  <si>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</si>
  <si>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</si>
  <si>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</si>
  <si>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</si>
  <si>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</si>
  <si>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</si>
  <si>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</si>
  <si>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</si>
  <si>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</si>
  <si>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</si>
  <si>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</si>
  <si>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</si>
  <si>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</si>
  <si>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</si>
  <si>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</si>
  <si>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</si>
  <si>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</si>
  <si>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</si>
  <si>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</si>
  <si>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</si>
  <si>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</si>
  <si>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</si>
  <si>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</si>
  <si>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</si>
  <si>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</si>
  <si>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</si>
  <si>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</si>
  <si>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</si>
  <si>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</si>
  <si>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</si>
  <si>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</si>
  <si>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</si>
  <si>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</si>
  <si>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</si>
  <si>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</si>
  <si>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</si>
  <si>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</si>
  <si>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</si>
  <si>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</si>
  <si>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</si>
  <si>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</si>
  <si>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</si>
  <si>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</si>
  <si>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</si>
  <si>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</si>
  <si>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</si>
  <si>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</si>
  <si>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</si>
  <si>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</si>
  <si>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</si>
  <si>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</si>
  <si>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</si>
  <si>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</si>
  <si>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</si>
  <si>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</si>
  <si>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</si>
  <si>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</si>
  <si>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</si>
  <si>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</si>
  <si>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</si>
  <si>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</si>
  <si>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</si>
  <si>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</si>
  <si>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</si>
  <si>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</si>
  <si>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</si>
  <si>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</si>
  <si>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</si>
  <si>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</si>
  <si>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</si>
  <si>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</si>
  <si>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</si>
  <si>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</si>
  <si>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</si>
  <si>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</si>
  <si>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</si>
  <si>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</si>
  <si>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</si>
  <si>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</si>
  <si>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</si>
  <si>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</si>
  <si>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</si>
  <si>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</si>
  <si>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</si>
  <si>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</si>
  <si>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</si>
  <si>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</si>
  <si>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</si>
  <si>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</si>
  <si>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</si>
  <si>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</si>
  <si>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</si>
  <si>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</si>
  <si>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</si>
  <si>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</si>
  <si>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</si>
  <si>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</si>
  <si>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</si>
  <si>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</si>
  <si>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</si>
  <si>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</si>
  <si>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</si>
  <si>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</si>
  <si>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</si>
  <si>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</si>
  <si>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</si>
  <si>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</si>
  <si>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</si>
  <si>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</si>
  <si>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</si>
  <si>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</si>
  <si>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</si>
  <si>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</si>
  <si>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</si>
  <si>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</si>
  <si>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</si>
  <si>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</si>
  <si>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</si>
  <si>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</si>
  <si>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</si>
  <si>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</si>
  <si>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</si>
  <si>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</si>
  <si>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</si>
  <si>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</si>
  <si>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</si>
  <si>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</si>
  <si>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</si>
  <si>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</si>
  <si>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</si>
  <si>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</si>
  <si>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</si>
  <si>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</si>
  <si>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</si>
  <si>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</si>
  <si>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</si>
  <si>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</si>
  <si>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</si>
  <si>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</si>
  <si>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</si>
  <si>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</si>
  <si>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</si>
  <si>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</si>
  <si>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</si>
  <si>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</si>
  <si>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</si>
  <si>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</si>
  <si>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</si>
  <si>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</si>
  <si>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</si>
  <si>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</si>
  <si>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</si>
  <si>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</si>
  <si>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</si>
  <si>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</si>
  <si>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</si>
  <si>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</si>
  <si>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</si>
  <si>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</si>
  <si>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</si>
  <si>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</si>
  <si>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</si>
  <si>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</si>
  <si>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</si>
  <si>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</si>
  <si>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</si>
  <si>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</si>
  <si>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</si>
  <si>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</si>
  <si>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</si>
  <si>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</si>
  <si>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</si>
  <si>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</si>
  <si>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</si>
  <si>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</si>
  <si>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</si>
  <si>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</si>
  <si>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</si>
  <si>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</si>
  <si>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</si>
  <si>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</si>
  <si>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</si>
  <si>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</si>
  <si>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</si>
  <si>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</si>
  <si>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</si>
  <si>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</si>
  <si>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</si>
  <si>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</si>
  <si>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</si>
  <si>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</si>
  <si>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</si>
  <si>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</si>
  <si>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</si>
  <si>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</si>
  <si>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</si>
  <si>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</si>
  <si>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</si>
  <si>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</si>
  <si>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</si>
  <si>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</si>
  <si>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</si>
  <si>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</si>
  <si>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</si>
  <si>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</si>
  <si>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</si>
  <si>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</si>
  <si>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</si>
  <si>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</si>
  <si>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</si>
  <si>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</si>
  <si>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</si>
  <si>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</si>
  <si>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</si>
  <si>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</si>
  <si>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</si>
  <si>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</si>
  <si>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</si>
  <si>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</si>
  <si>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</si>
  <si>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</si>
  <si>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</si>
  <si>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</si>
  <si>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</si>
  <si>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</si>
  <si>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</si>
  <si>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</si>
  <si>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</si>
  <si>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</si>
  <si>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</si>
  <si>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</si>
  <si>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</si>
  <si>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</si>
  <si>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</si>
  <si>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</si>
  <si>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</si>
  <si>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</si>
  <si>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</si>
  <si>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</si>
  <si>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</si>
  <si>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</si>
  <si>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</si>
  <si>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</si>
  <si>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</si>
  <si>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</si>
  <si>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</si>
  <si>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</si>
  <si>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</si>
  <si>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</si>
  <si>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</si>
  <si>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</si>
  <si>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</si>
  <si>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</si>
  <si>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</si>
  <si>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</si>
  <si>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</si>
  <si>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</si>
  <si>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</si>
  <si>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</si>
  <si>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</si>
  <si>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</si>
  <si>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</si>
  <si>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</si>
  <si>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</si>
  <si>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</si>
  <si>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</si>
  <si>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</si>
  <si>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</si>
  <si>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</si>
  <si>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</si>
  <si>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</si>
  <si>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</si>
  <si>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</si>
  <si>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</si>
  <si>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</si>
  <si>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</si>
  <si>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</si>
  <si>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</si>
  <si>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</si>
  <si>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</si>
  <si>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</si>
  <si>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</si>
  <si>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</si>
  <si>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</si>
  <si>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</si>
  <si>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</si>
  <si>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</si>
  <si>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</si>
  <si>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</si>
  <si>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</si>
  <si>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</si>
  <si>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</si>
  <si>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</si>
  <si>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</si>
  <si>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</si>
  <si>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</si>
  <si>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</si>
  <si>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</si>
  <si>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</si>
  <si>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</si>
  <si>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</si>
  <si>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</si>
  <si>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</si>
  <si>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</si>
  <si>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</si>
  <si>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</si>
  <si>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</si>
  <si>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</si>
  <si>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</si>
  <si>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</si>
  <si>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</si>
  <si>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</si>
  <si>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</si>
  <si>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</si>
  <si>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</si>
  <si>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</si>
  <si>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</si>
  <si>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</si>
  <si>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</si>
  <si>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</si>
  <si>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</si>
  <si>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</si>
  <si>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</si>
  <si>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</si>
  <si>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</si>
  <si>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</si>
  <si>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</si>
  <si>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</si>
  <si>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</si>
  <si>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</si>
  <si>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</si>
  <si>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</si>
  <si>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</si>
  <si>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</si>
  <si>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</si>
  <si>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</si>
  <si>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</si>
  <si>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</si>
  <si>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</si>
  <si>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</si>
  <si>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</si>
  <si>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</si>
  <si>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</si>
  <si>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</si>
  <si>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</si>
  <si>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</si>
  <si>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</si>
  <si>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</si>
  <si>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</si>
  <si>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</si>
  <si>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</si>
  <si>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</si>
  <si>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</si>
  <si>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</si>
  <si>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</si>
  <si>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</si>
  <si>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</si>
  <si>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</si>
  <si>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</si>
  <si>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</si>
  <si>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</si>
  <si>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</si>
  <si>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</si>
  <si>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</si>
  <si>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</si>
  <si>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</si>
  <si>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</si>
  <si>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</si>
  <si>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</si>
  <si>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</si>
  <si>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</si>
  <si>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</si>
  <si>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</si>
  <si>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</si>
  <si>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</si>
  <si>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</si>
  <si>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</si>
  <si>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</si>
  <si>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</si>
  <si>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</si>
  <si>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</si>
  <si>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</si>
  <si>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</si>
  <si>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</si>
  <si>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</si>
  <si>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</si>
  <si>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</si>
  <si>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</si>
  <si>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</si>
  <si>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</si>
  <si>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</si>
  <si>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</si>
  <si>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</si>
  <si>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</si>
  <si>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</si>
  <si>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</si>
  <si>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</si>
  <si>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</si>
  <si>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</si>
  <si>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</si>
  <si>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</si>
  <si>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</si>
  <si>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</si>
  <si>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</si>
  <si>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</si>
  <si>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</si>
  <si>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</si>
  <si>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</si>
  <si>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</si>
  <si>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</si>
  <si>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</si>
  <si>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</si>
  <si>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</si>
  <si>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</si>
  <si>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</si>
  <si>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</si>
  <si>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</si>
  <si>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</si>
  <si>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</si>
  <si>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</si>
  <si>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</si>
  <si>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</si>
  <si>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</si>
  <si>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</si>
  <si>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</si>
  <si>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</si>
  <si>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</si>
  <si>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</si>
  <si>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</si>
  <si>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</si>
  <si>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</si>
  <si>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</si>
  <si>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</si>
  <si>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</si>
  <si>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</si>
  <si>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</si>
  <si>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</si>
  <si>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</si>
  <si>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</si>
  <si>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</si>
  <si>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</si>
  <si>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</si>
  <si>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</si>
  <si>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</si>
  <si>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</si>
  <si>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</si>
  <si>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</si>
  <si>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</si>
  <si>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</si>
  <si>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</si>
  <si>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</si>
  <si>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</si>
  <si>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</si>
  <si>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</si>
  <si>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</si>
  <si>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</si>
  <si>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</si>
  <si>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</si>
  <si>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</si>
  <si>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</si>
  <si>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</si>
  <si>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</si>
  <si>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</si>
  <si>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</si>
  <si>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</si>
  <si>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</si>
  <si>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</si>
  <si>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</si>
  <si>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</si>
  <si>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</si>
  <si>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</si>
  <si>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</si>
  <si>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</si>
  <si>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</si>
  <si>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</si>
  <si>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</si>
  <si>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</si>
  <si>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</si>
  <si>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</si>
  <si>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</si>
  <si>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</si>
  <si>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</si>
  <si>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</si>
  <si>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</si>
  <si>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</si>
  <si>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</si>
  <si>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</si>
  <si>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</si>
  <si>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</si>
  <si>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</si>
  <si>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</si>
  <si>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</si>
  <si>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</si>
  <si>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</si>
  <si>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</si>
  <si>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</si>
  <si>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</si>
  <si>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</si>
  <si>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</si>
  <si>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</si>
  <si>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</si>
  <si>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</si>
  <si>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</si>
  <si>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</si>
  <si>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</si>
  <si>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</si>
  <si>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</si>
  <si>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</si>
  <si>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</si>
  <si>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</si>
  <si>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</si>
  <si>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</si>
  <si>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</si>
  <si>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</si>
  <si>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</si>
  <si>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</si>
  <si>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</si>
  <si>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</si>
  <si>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</si>
  <si>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</si>
  <si>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</si>
  <si>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</si>
  <si>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</si>
  <si>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</si>
  <si>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</si>
  <si>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</si>
  <si>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</si>
  <si>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</si>
  <si>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</si>
  <si>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</si>
  <si>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</si>
  <si>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</si>
  <si>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</si>
  <si>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</si>
  <si>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</si>
  <si>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</si>
  <si>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</si>
  <si>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</si>
  <si>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</si>
  <si>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</si>
  <si>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</si>
  <si>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</si>
  <si>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</si>
  <si>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</si>
  <si>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</si>
  <si>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</si>
  <si>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</si>
  <si>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</si>
  <si>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</si>
  <si>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</si>
  <si>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</si>
  <si>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</si>
  <si>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</si>
  <si>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</si>
  <si>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</si>
  <si>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</si>
  <si>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</si>
  <si>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</si>
  <si>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</si>
  <si>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</si>
  <si>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</si>
  <si>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</si>
  <si>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</si>
  <si>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</si>
  <si>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</si>
  <si>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</si>
  <si>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</si>
  <si>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</si>
  <si>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</si>
  <si>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</si>
  <si>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</si>
  <si>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</si>
  <si>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</si>
  <si>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</si>
  <si>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</si>
  <si>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</si>
  <si>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</si>
  <si>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</si>
  <si>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</si>
  <si>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</si>
  <si>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</si>
  <si>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</si>
  <si>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</si>
  <si>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</si>
  <si>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</si>
  <si>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</si>
  <si>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</si>
  <si>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</si>
  <si>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</si>
  <si>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</si>
  <si>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</si>
  <si>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</si>
  <si>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</si>
  <si>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</si>
  <si>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</si>
  <si>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</si>
  <si>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</si>
  <si>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</si>
  <si>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</si>
  <si>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</si>
  <si>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</si>
  <si>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</si>
  <si>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</si>
  <si>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</si>
  <si>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</si>
  <si>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</si>
  <si>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</si>
  <si>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</si>
  <si>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</si>
  <si>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</si>
  <si>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</si>
  <si>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</si>
  <si>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</si>
  <si>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</si>
  <si>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</si>
  <si>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</si>
  <si>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</si>
  <si>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</si>
  <si>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</si>
  <si>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</si>
  <si>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</si>
  <si>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</si>
  <si>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</si>
  <si>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</si>
  <si>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</si>
  <si>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</si>
  <si>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</si>
  <si>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</si>
  <si>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</si>
  <si>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</si>
  <si>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</si>
  <si>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</si>
  <si>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</si>
  <si>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</si>
  <si>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</si>
  <si>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</si>
  <si>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</si>
  <si>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</si>
  <si>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</si>
  <si>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</si>
  <si>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</si>
  <si>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</si>
  <si>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</si>
  <si>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</si>
  <si>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</si>
  <si>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</si>
  <si>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</si>
  <si>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</si>
  <si>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</si>
  <si>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</si>
  <si>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</si>
  <si>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</si>
  <si>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</si>
  <si>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</si>
  <si>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</si>
  <si>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</si>
  <si>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</si>
  <si>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</si>
  <si>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</si>
  <si>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</si>
  <si>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</si>
  <si>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</si>
  <si>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</si>
  <si>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</si>
  <si>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</si>
  <si>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</si>
  <si>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</si>
  <si>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</si>
  <si>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</si>
  <si>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</si>
  <si>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</si>
  <si>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</si>
  <si>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</si>
  <si>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</si>
  <si>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</si>
  <si>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</si>
  <si>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</si>
  <si>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</si>
  <si>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</si>
  <si>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</si>
  <si>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</si>
  <si>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</si>
  <si>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</si>
  <si>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</si>
  <si>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</si>
  <si>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</si>
  <si>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</si>
  <si>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</si>
  <si>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</si>
  <si>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</si>
  <si>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</si>
  <si>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</si>
  <si>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</si>
  <si>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</si>
  <si>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</si>
  <si>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</si>
  <si>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</si>
  <si>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</si>
  <si>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</si>
  <si>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</si>
  <si>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</si>
  <si>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</si>
  <si>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</si>
  <si>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</si>
  <si>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</si>
  <si>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</si>
  <si>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</si>
  <si>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</si>
  <si>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</si>
  <si>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</si>
  <si>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</si>
  <si>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</si>
  <si>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</si>
  <si>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</si>
  <si>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</si>
  <si>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</si>
  <si>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</si>
  <si>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</si>
  <si>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</si>
  <si>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</si>
  <si>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</si>
  <si>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</si>
  <si>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</si>
  <si>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</si>
  <si>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</si>
  <si>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</si>
  <si>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</si>
  <si>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</si>
  <si>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</si>
  <si>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</si>
  <si>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</si>
  <si>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</si>
  <si>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</si>
  <si>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</si>
  <si>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</si>
  <si>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</si>
  <si>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</si>
  <si>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</si>
  <si>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</si>
  <si>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</si>
  <si>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</si>
  <si>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</si>
  <si>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</si>
  <si>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</si>
  <si>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</si>
  <si>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</si>
  <si>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</si>
  <si>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</si>
  <si>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</si>
  <si>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</si>
  <si>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</si>
  <si>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</si>
  <si>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</si>
  <si>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</si>
  <si>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</si>
  <si>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</si>
  <si>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</si>
  <si>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</si>
  <si>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</si>
  <si>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</si>
  <si>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</si>
  <si>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</si>
  <si>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</si>
  <si>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</si>
  <si>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</si>
  <si>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</si>
  <si>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</si>
  <si>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</si>
  <si>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</si>
  <si>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</si>
  <si>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</si>
  <si>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</si>
  <si>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</si>
  <si>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</si>
  <si>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</si>
  <si>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</si>
  <si>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</si>
  <si>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</si>
  <si>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</si>
  <si>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</si>
  <si>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</si>
  <si>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</si>
  <si>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</si>
  <si>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</si>
  <si>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</si>
  <si>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</si>
  <si>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</si>
  <si>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</si>
  <si>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</si>
  <si>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</si>
  <si>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</si>
  <si>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</si>
  <si>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</si>
  <si>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</si>
  <si>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</si>
  <si>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</si>
  <si>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</si>
  <si>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</si>
  <si>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</si>
  <si>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</si>
  <si>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</si>
  <si>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</si>
  <si>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</si>
  <si>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</si>
  <si>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</si>
  <si>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</si>
  <si>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</si>
  <si>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</si>
  <si>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</si>
  <si>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</si>
  <si>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</si>
  <si>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</si>
  <si>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</si>
  <si>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</si>
  <si>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</si>
  <si>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</si>
  <si>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</si>
  <si>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</si>
  <si>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</si>
  <si>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</si>
  <si>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</si>
  <si>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</si>
  <si>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</si>
  <si>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</si>
  <si>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</si>
  <si>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</si>
  <si>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</si>
  <si>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</si>
  <si>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</si>
  <si>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</si>
  <si>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</si>
  <si>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</si>
  <si>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</si>
  <si>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</si>
  <si>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</si>
  <si>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</si>
  <si>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</si>
  <si>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</si>
  <si>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</si>
  <si>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</si>
  <si>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</si>
  <si>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</si>
  <si>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</si>
  <si>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</si>
  <si>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</si>
  <si>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</si>
  <si>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</si>
  <si>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</si>
  <si>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</si>
  <si>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</si>
  <si>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</si>
  <si>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</si>
  <si>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</si>
  <si>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</si>
  <si>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</si>
  <si>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</si>
  <si>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</si>
  <si>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</si>
  <si>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</si>
  <si>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</si>
  <si>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</si>
  <si>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</si>
  <si>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</si>
  <si>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</si>
  <si>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</si>
  <si>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</si>
  <si>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</si>
  <si>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</si>
  <si>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</si>
  <si>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</si>
  <si>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</si>
  <si>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</si>
  <si>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</si>
  <si>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</si>
  <si>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</si>
  <si>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</si>
  <si>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</si>
  <si>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</si>
  <si>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</si>
  <si>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</si>
  <si>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</si>
  <si>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</si>
  <si>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</si>
  <si>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</si>
  <si>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</si>
  <si>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</si>
  <si>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</si>
  <si>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</si>
  <si>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</si>
  <si>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</si>
  <si>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</si>
  <si>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</si>
  <si>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</si>
  <si>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</si>
  <si>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</si>
  <si>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</si>
  <si>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</si>
  <si>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</si>
  <si>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</si>
  <si>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</si>
  <si>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</si>
  <si>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</si>
  <si>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</si>
  <si>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</si>
  <si>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</si>
  <si>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</si>
  <si>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</si>
  <si>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</si>
  <si>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</si>
  <si>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</si>
  <si>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</si>
  <si>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</si>
  <si>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</si>
  <si>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</si>
  <si>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</si>
  <si>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</si>
  <si>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</si>
  <si>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</si>
  <si>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</si>
  <si>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</si>
  <si>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</si>
  <si>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</si>
  <si>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</si>
  <si>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</si>
  <si>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</si>
  <si>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</si>
  <si>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</si>
  <si>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</si>
  <si>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</si>
  <si>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</si>
  <si>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</si>
  <si>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</si>
  <si>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</si>
  <si>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</si>
  <si>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</si>
  <si>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</si>
  <si>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</si>
  <si>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</si>
  <si>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</si>
  <si>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</si>
  <si>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</si>
  <si>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</si>
  <si>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</si>
  <si>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</si>
  <si>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</si>
  <si>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</si>
  <si>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</si>
  <si>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</si>
  <si>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</si>
  <si>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</si>
  <si>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</si>
  <si>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</si>
  <si>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</si>
  <si>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</si>
  <si>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</si>
  <si>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</si>
  <si>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</si>
  <si>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</si>
  <si>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</si>
  <si>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</si>
  <si>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</si>
  <si>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</si>
  <si>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</si>
  <si>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</si>
  <si>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</si>
  <si>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</si>
  <si>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</si>
  <si>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</si>
  <si>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</si>
  <si>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</si>
  <si>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</si>
  <si>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</si>
  <si>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</si>
  <si>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</si>
  <si>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</si>
  <si>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</si>
  <si>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</si>
  <si>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</si>
  <si>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</si>
  <si>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</si>
  <si>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</si>
  <si>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</si>
  <si>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</si>
  <si>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</si>
  <si>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</si>
  <si>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</si>
  <si>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</si>
  <si>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</si>
  <si>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</si>
  <si>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</si>
  <si>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</si>
  <si>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</si>
  <si>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</si>
  <si>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</si>
  <si>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</si>
  <si>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</si>
  <si>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</si>
  <si>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</si>
  <si>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</si>
  <si>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</si>
  <si>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</si>
  <si>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</si>
  <si>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</si>
  <si>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</si>
  <si>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</si>
  <si>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</si>
  <si>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</si>
  <si>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</si>
  <si>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</si>
  <si>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</si>
  <si>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</si>
  <si>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</si>
  <si>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</si>
  <si>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</si>
  <si>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</si>
  <si>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</si>
  <si>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</si>
  <si>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</si>
  <si>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</si>
  <si>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</si>
  <si>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</si>
  <si>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</si>
  <si>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</si>
  <si>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</si>
  <si>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</si>
  <si>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</si>
  <si>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</si>
  <si>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</si>
  <si>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</si>
  <si>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</si>
  <si>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</si>
  <si>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</si>
  <si>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</si>
  <si>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</si>
  <si>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</si>
  <si>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</si>
  <si>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</si>
  <si>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</si>
  <si>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</si>
  <si>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</si>
  <si>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</si>
  <si>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</si>
  <si>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</si>
  <si>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</si>
  <si>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</si>
  <si>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</si>
  <si>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</si>
  <si>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</si>
  <si>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</si>
  <si>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</si>
  <si>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</si>
  <si>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</si>
  <si>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</si>
  <si>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</si>
  <si>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</si>
  <si>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</si>
  <si>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</si>
  <si>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</si>
  <si>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</si>
  <si>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</si>
  <si>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</si>
  <si>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</si>
  <si>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</si>
  <si>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</si>
  <si>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</si>
  <si>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</si>
  <si>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</si>
  <si>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</si>
  <si>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</si>
  <si>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</si>
  <si>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</si>
  <si>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</si>
  <si>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</si>
  <si>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</si>
  <si>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</si>
  <si>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</si>
  <si>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</si>
  <si>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</si>
  <si>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</si>
  <si>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</si>
  <si>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</si>
  <si>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</si>
  <si>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</si>
  <si>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</si>
  <si>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</si>
  <si>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</si>
  <si>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</si>
  <si>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</si>
  <si>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</si>
  <si>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</si>
  <si>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</si>
  <si>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</si>
  <si>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</si>
  <si>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</si>
  <si>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</si>
  <si>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</si>
  <si>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</si>
  <si>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</si>
  <si>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</si>
  <si>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</si>
  <si>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</si>
  <si>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</si>
  <si>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</si>
  <si>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</si>
  <si>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</si>
  <si>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</si>
  <si>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</si>
  <si>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</si>
  <si>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</si>
  <si>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</si>
  <si>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</si>
  <si>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</si>
  <si>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</si>
  <si>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</si>
  <si>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</si>
  <si>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</si>
  <si>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</si>
  <si>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</si>
  <si>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</si>
  <si>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</si>
  <si>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</si>
  <si>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</si>
  <si>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</si>
  <si>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</si>
  <si>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</si>
  <si>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</si>
  <si>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</si>
  <si>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</si>
  <si>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</si>
  <si>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</si>
  <si>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</si>
  <si>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</si>
  <si>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</si>
  <si>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</si>
  <si>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</si>
  <si>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</si>
  <si>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</si>
  <si>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</si>
  <si>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</si>
  <si>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</si>
  <si>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</si>
  <si>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</si>
  <si>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</si>
  <si>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</si>
  <si>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</si>
  <si>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</si>
  <si>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</si>
  <si>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</si>
  <si>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</si>
  <si>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</si>
  <si>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</si>
  <si>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</si>
  <si>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</si>
  <si>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</si>
  <si>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</si>
  <si>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</si>
  <si>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</si>
  <si>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</si>
  <si>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</si>
  <si>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</si>
  <si>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</si>
  <si>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</si>
  <si>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</si>
  <si>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</si>
  <si>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</si>
  <si>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</si>
  <si>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</si>
  <si>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</si>
  <si>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</si>
  <si>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</si>
  <si>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</si>
  <si>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</si>
  <si>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</si>
  <si>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</si>
  <si>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</si>
  <si>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</si>
  <si>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</si>
  <si>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</si>
  <si>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</si>
  <si>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</si>
  <si>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</si>
  <si>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</si>
  <si>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</si>
  <si>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</si>
  <si>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</si>
  <si>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</si>
  <si>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</si>
  <si>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</si>
  <si>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</si>
  <si>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</si>
  <si>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</si>
  <si>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</si>
  <si>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</si>
  <si>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</si>
  <si>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</si>
  <si>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</si>
  <si>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</si>
  <si>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</si>
  <si>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</si>
  <si>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</si>
  <si>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</si>
  <si>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</si>
  <si>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</si>
  <si>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</si>
  <si>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</si>
  <si>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</si>
  <si>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</si>
  <si>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</si>
  <si>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</si>
  <si>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</si>
  <si>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</si>
  <si>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</si>
  <si>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</si>
  <si>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</si>
  <si>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</si>
  <si>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</si>
  <si>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</si>
  <si>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</si>
  <si>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</si>
  <si>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</si>
  <si>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</si>
  <si>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</si>
  <si>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</si>
  <si>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</si>
  <si>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</si>
  <si>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</si>
  <si>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</si>
  <si>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</si>
  <si>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</si>
  <si>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</si>
  <si>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</si>
  <si>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</si>
  <si>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</si>
  <si>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</si>
  <si>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</si>
  <si>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</si>
  <si>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</si>
  <si>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</si>
  <si>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</si>
  <si>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</si>
  <si>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</si>
  <si>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</si>
  <si>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</si>
  <si>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</si>
  <si>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</si>
  <si>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</si>
  <si>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</si>
  <si>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</si>
  <si>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</si>
  <si>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</si>
  <si>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</si>
  <si>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</si>
  <si>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</si>
  <si>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</si>
  <si>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</si>
  <si>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</si>
  <si>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</si>
  <si>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</si>
  <si>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</si>
  <si>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</si>
  <si>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</si>
  <si>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</si>
  <si>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</si>
  <si>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</si>
  <si>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</si>
  <si>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</si>
  <si>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</si>
  <si>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</si>
  <si>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</si>
  <si>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</si>
  <si>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</si>
  <si>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</si>
  <si>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</si>
  <si>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</si>
  <si>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</si>
  <si>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</si>
  <si>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</si>
  <si>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</si>
  <si>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</si>
  <si>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</si>
  <si>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</si>
  <si>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</si>
  <si>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</si>
  <si>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</si>
  <si>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</si>
  <si>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</si>
  <si>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</si>
  <si>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</si>
  <si>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</si>
  <si>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</si>
  <si>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</si>
  <si>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</si>
  <si>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</si>
  <si>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</si>
  <si>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</si>
  <si>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</si>
  <si>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</si>
  <si>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</si>
  <si>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</si>
  <si>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</si>
  <si>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</si>
  <si>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</si>
  <si>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</si>
  <si>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</si>
  <si>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</si>
  <si>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</si>
  <si>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</si>
  <si>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</si>
  <si>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</si>
  <si>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</si>
  <si>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</si>
  <si>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</si>
  <si>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</si>
  <si>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</si>
  <si>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</si>
  <si>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</si>
  <si>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</si>
  <si>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</si>
  <si>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</si>
  <si>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</si>
  <si>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</si>
  <si>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</si>
  <si>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</si>
  <si>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</si>
  <si>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</si>
  <si>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</si>
  <si>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</si>
  <si>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</si>
  <si>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</si>
  <si>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</si>
  <si>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</si>
  <si>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</si>
  <si>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</si>
  <si>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</si>
  <si>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</si>
  <si>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</si>
  <si>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</si>
  <si>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</si>
  <si>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</si>
  <si>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</si>
  <si>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</si>
  <si>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</si>
  <si>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</si>
  <si>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</si>
  <si>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</si>
  <si>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</si>
  <si>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</si>
  <si>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</si>
  <si>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</si>
  <si>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</si>
  <si>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</si>
  <si>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</si>
  <si>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</si>
  <si>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</si>
  <si>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</si>
  <si>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</si>
  <si>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</si>
  <si>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</si>
  <si>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</si>
  <si>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</si>
  <si>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</si>
  <si>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</si>
  <si>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</si>
  <si>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</si>
  <si>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</si>
  <si>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</si>
  <si>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</si>
  <si>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</si>
  <si>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</si>
  <si>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</si>
  <si>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</si>
  <si>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</si>
  <si>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</si>
  <si>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</si>
  <si>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</si>
  <si>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</si>
  <si>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</si>
  <si>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</si>
  <si>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</si>
  <si>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</si>
  <si>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</si>
  <si>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</si>
  <si>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</si>
  <si>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</si>
  <si>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</si>
  <si>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</si>
  <si>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</si>
  <si>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</si>
  <si>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</si>
  <si>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</si>
  <si>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</si>
  <si>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</si>
  <si>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</si>
  <si>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</si>
  <si>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</si>
  <si>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</si>
  <si>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</si>
  <si>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</si>
  <si>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</si>
  <si>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</si>
  <si>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</si>
  <si>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</si>
  <si>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</si>
  <si>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</si>
  <si>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</si>
  <si>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</si>
  <si>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</si>
  <si>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</si>
  <si>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</si>
  <si>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</si>
  <si>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</si>
  <si>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</si>
  <si>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</si>
  <si>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</si>
  <si>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</si>
  <si>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</si>
  <si>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</si>
  <si>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</si>
  <si>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</si>
  <si>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</si>
  <si>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</si>
  <si>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</si>
  <si>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</si>
  <si>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</si>
  <si>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</si>
  <si>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</si>
  <si>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</si>
  <si>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</si>
  <si>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</si>
  <si>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</si>
  <si>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</si>
  <si>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</si>
  <si>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</si>
  <si>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</si>
  <si>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</si>
  <si>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</si>
  <si>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</si>
  <si>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</si>
  <si>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</si>
  <si>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</si>
  <si>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</si>
  <si>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</si>
  <si>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</si>
  <si>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</si>
  <si>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</si>
  <si>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</si>
  <si>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</si>
  <si>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</si>
  <si>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</si>
  <si>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</si>
  <si>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</si>
  <si>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</si>
  <si>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</si>
  <si>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</si>
  <si>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</si>
  <si>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</si>
  <si>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</si>
  <si>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</si>
  <si>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</si>
  <si>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</si>
  <si>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</si>
  <si>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</si>
  <si>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</si>
  <si>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</si>
  <si>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</si>
  <si>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</si>
  <si>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</si>
  <si>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</si>
  <si>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</si>
  <si>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</si>
  <si>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</si>
  <si>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</si>
  <si>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</si>
  <si>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</si>
  <si>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</si>
  <si>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</si>
  <si>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</si>
  <si>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</si>
  <si>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</si>
  <si>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</si>
  <si>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</si>
  <si>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</si>
  <si>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</si>
  <si>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</si>
  <si>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</si>
  <si>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</si>
  <si>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</si>
  <si>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</si>
  <si>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</si>
  <si>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</si>
  <si>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</si>
  <si>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</si>
  <si>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</si>
  <si>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</si>
  <si>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</si>
  <si>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</si>
  <si>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</si>
  <si>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</si>
  <si>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</si>
  <si>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</si>
  <si>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</si>
  <si>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</si>
  <si>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</si>
  <si>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</si>
  <si>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</si>
  <si>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</si>
  <si>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</si>
  <si>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</si>
  <si>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</si>
  <si>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</si>
  <si>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</si>
  <si>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</si>
  <si>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</si>
  <si>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</si>
  <si>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</si>
  <si>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</si>
  <si>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</si>
  <si>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</si>
  <si>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</si>
  <si>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</si>
  <si>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</si>
  <si>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</si>
  <si>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</si>
  <si>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</si>
  <si>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</si>
  <si>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</si>
  <si>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</si>
  <si>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</si>
  <si>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</si>
  <si>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</si>
  <si>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</si>
  <si>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</si>
  <si>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</si>
  <si>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</si>
  <si>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</si>
  <si>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</si>
  <si>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</si>
  <si>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</si>
  <si>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</si>
  <si>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</si>
  <si>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</si>
  <si>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</si>
  <si>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</si>
  <si>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</si>
  <si>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</si>
  <si>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</si>
  <si>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</si>
  <si>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</si>
  <si>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</si>
  <si>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</si>
  <si>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</si>
  <si>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</si>
  <si>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</si>
  <si>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</si>
  <si>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</si>
  <si>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</si>
  <si>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</si>
  <si>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</si>
  <si>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</si>
  <si>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</si>
  <si>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</si>
  <si>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</si>
  <si>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</si>
  <si>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</si>
  <si>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</si>
  <si>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</si>
  <si>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</si>
  <si>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</si>
  <si>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</si>
  <si>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</si>
  <si>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</si>
  <si>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</si>
  <si>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</si>
  <si>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</si>
  <si>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</si>
  <si>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</si>
  <si>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</si>
  <si>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</si>
  <si>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</si>
  <si>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</si>
  <si>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</si>
  <si>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</si>
  <si>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</si>
  <si>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</si>
  <si>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</si>
  <si>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</si>
  <si>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</si>
  <si>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</si>
  <si>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</si>
  <si>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</si>
  <si>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</si>
  <si>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</si>
  <si>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</si>
  <si>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</si>
  <si>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</si>
  <si>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</si>
  <si>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</si>
  <si>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</si>
  <si>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</si>
  <si>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</si>
  <si>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</si>
  <si>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</si>
  <si>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</si>
  <si>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</si>
  <si>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</si>
  <si>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</si>
  <si>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</si>
  <si>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</si>
  <si>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</si>
  <si>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</si>
  <si>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</si>
  <si>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</si>
  <si>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</si>
  <si>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</si>
  <si>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</si>
  <si>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</si>
  <si>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</si>
  <si>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</si>
  <si>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</si>
  <si>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</si>
  <si>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</si>
  <si>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</si>
  <si>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</si>
  <si>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</si>
  <si>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</si>
  <si>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</si>
  <si>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</si>
  <si>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</si>
  <si>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</si>
  <si>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</si>
  <si>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</si>
  <si>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</si>
  <si>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</si>
  <si>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</si>
  <si>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</si>
  <si>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</si>
  <si>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</si>
  <si>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</si>
  <si>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</si>
  <si>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</si>
  <si>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</si>
  <si>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</si>
  <si>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</si>
  <si>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</si>
  <si>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</si>
  <si>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</si>
  <si>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</si>
  <si>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</si>
  <si>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</si>
  <si>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</si>
  <si>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</si>
  <si>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</si>
  <si>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</si>
  <si>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</si>
  <si>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</si>
  <si>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</si>
  <si>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</si>
  <si>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</si>
  <si>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</si>
  <si>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</si>
  <si>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</si>
  <si>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</si>
  <si>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</si>
  <si>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</si>
  <si>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</si>
  <si>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</si>
  <si>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</si>
  <si>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</si>
  <si>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</si>
  <si>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</si>
  <si>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</si>
  <si>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</si>
  <si>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</si>
  <si>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</si>
  <si>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</si>
  <si>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</si>
  <si>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</si>
  <si>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</si>
  <si>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</si>
  <si>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</si>
  <si>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</si>
  <si>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</si>
  <si>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</si>
  <si>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</si>
  <si>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</si>
  <si>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</si>
  <si>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</si>
  <si>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</si>
  <si>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</si>
  <si>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</si>
  <si>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</si>
  <si>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</si>
  <si>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</si>
  <si>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</si>
  <si>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</si>
  <si>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</si>
  <si>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</si>
  <si>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</si>
  <si>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</si>
  <si>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</si>
  <si>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</si>
  <si>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</si>
  <si>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</si>
  <si>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</si>
  <si>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</si>
  <si>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</si>
  <si>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</si>
  <si>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</si>
  <si>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</si>
  <si>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</si>
  <si>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</si>
  <si>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</si>
  <si>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</si>
  <si>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</si>
  <si>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</si>
  <si>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</si>
  <si>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</si>
  <si>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</si>
  <si>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</si>
  <si>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</si>
  <si>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</si>
  <si>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</si>
  <si>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</si>
  <si>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</si>
  <si>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</si>
  <si>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</si>
  <si>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</si>
  <si>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</si>
  <si>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</si>
  <si>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</si>
  <si>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</si>
  <si>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</si>
  <si>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</si>
  <si>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</si>
  <si>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</si>
  <si>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</si>
  <si>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</si>
  <si>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</si>
  <si>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</si>
  <si>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</si>
  <si>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</si>
  <si>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</si>
  <si>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</si>
  <si>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</si>
  <si>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</si>
  <si>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</si>
  <si>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</si>
  <si>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</si>
  <si>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</si>
  <si>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</si>
  <si>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</si>
  <si>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</si>
  <si>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</si>
  <si>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</si>
  <si>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</si>
  <si>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</si>
  <si>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</si>
  <si>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</si>
  <si>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</si>
  <si>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</si>
  <si>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</si>
  <si>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</si>
  <si>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</si>
  <si>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</si>
  <si>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</si>
  <si>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</si>
  <si>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</si>
  <si>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</si>
  <si>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</si>
  <si>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</si>
  <si>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</si>
  <si>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</si>
  <si>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</si>
  <si>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</si>
  <si>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</si>
  <si>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</si>
  <si>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</si>
  <si>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</si>
  <si>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</si>
  <si>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</si>
  <si>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</si>
  <si>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</si>
  <si>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</si>
  <si>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</si>
  <si>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</si>
  <si>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</si>
  <si>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</si>
  <si>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</si>
  <si>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</si>
  <si>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</si>
  <si>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</si>
  <si>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</si>
  <si>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</si>
  <si>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</si>
  <si>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</si>
  <si>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</si>
  <si>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</si>
  <si>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</si>
  <si>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</si>
  <si>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</si>
  <si>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</si>
  <si>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</si>
  <si>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</si>
  <si>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</si>
  <si>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</si>
  <si>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</si>
  <si>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</si>
  <si>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</si>
  <si>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</si>
  <si>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</si>
  <si>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</si>
  <si>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</si>
  <si>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</si>
  <si>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</si>
  <si>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</si>
  <si>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</si>
  <si>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</si>
  <si>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</si>
  <si>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</si>
  <si>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</si>
  <si>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</si>
  <si>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</si>
  <si>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</si>
  <si>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</si>
  <si>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</si>
  <si>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</si>
  <si>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</si>
  <si>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</si>
  <si>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</si>
  <si>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</si>
  <si>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</si>
  <si>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</si>
  <si>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</si>
  <si>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</si>
  <si>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</si>
  <si>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</si>
  <si>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</si>
  <si>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</si>
  <si>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</si>
  <si>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</si>
  <si>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</si>
  <si>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</si>
  <si>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</si>
  <si>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</si>
  <si>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</si>
  <si>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</si>
  <si>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</si>
  <si>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</si>
  <si>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</si>
  <si>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</si>
  <si>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</si>
  <si>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</si>
  <si>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</si>
  <si>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</si>
  <si>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</si>
  <si>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</si>
  <si>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</si>
  <si>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</si>
  <si>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</si>
  <si>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</si>
  <si>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</si>
  <si>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</si>
  <si>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</si>
  <si>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</si>
  <si>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</si>
  <si>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</si>
  <si>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</si>
  <si>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</si>
  <si>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</si>
  <si>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</si>
  <si>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</si>
  <si>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</si>
  <si>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</si>
  <si>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</si>
  <si>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</si>
  <si>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</si>
  <si>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</si>
  <si>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</si>
  <si>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</si>
  <si>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</si>
  <si>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</si>
  <si>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</si>
  <si>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</si>
  <si>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</si>
  <si>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</si>
  <si>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</si>
  <si>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</si>
  <si>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</si>
  <si>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</si>
  <si>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</si>
  <si>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</si>
  <si>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</si>
  <si>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</si>
  <si>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</si>
  <si>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</si>
  <si>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</si>
  <si>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</si>
  <si>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</si>
  <si>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</si>
  <si>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</si>
  <si>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</si>
  <si>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</si>
  <si>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</si>
  <si>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</si>
  <si>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</si>
  <si>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</si>
  <si>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</si>
  <si>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</si>
  <si>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</si>
  <si>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</si>
  <si>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</si>
  <si>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</si>
  <si>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</si>
  <si>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</si>
  <si>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</si>
  <si>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</si>
  <si>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</si>
  <si>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</si>
  <si>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</si>
  <si>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</si>
  <si>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</si>
  <si>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</si>
  <si>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</si>
  <si>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</si>
  <si>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</si>
  <si>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</si>
  <si>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</si>
  <si>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</si>
  <si>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</si>
  <si>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</si>
  <si>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</si>
  <si>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</si>
  <si>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</si>
  <si>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</si>
  <si>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</si>
  <si>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</si>
  <si>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</si>
  <si>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</si>
  <si>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</si>
  <si>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</si>
  <si>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</si>
  <si>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</si>
  <si>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</si>
  <si>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</si>
  <si>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</si>
  <si>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</si>
  <si>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</si>
  <si>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</si>
  <si>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</si>
  <si>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</si>
  <si>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</si>
  <si>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</si>
  <si>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</si>
  <si>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</si>
  <si>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</si>
  <si>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</si>
  <si>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</si>
  <si>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</si>
  <si>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</si>
  <si>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</si>
  <si>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</si>
  <si>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</si>
  <si>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</si>
  <si>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</si>
  <si>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</si>
  <si>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</si>
  <si>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</si>
  <si>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</si>
  <si>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</si>
  <si>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</si>
  <si>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</si>
  <si>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</si>
  <si>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</si>
  <si>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</si>
  <si>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</si>
  <si>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</si>
  <si>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</si>
  <si>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</si>
  <si>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</si>
  <si>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</si>
  <si>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</si>
  <si>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</si>
  <si>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</si>
  <si>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</si>
  <si>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</si>
  <si>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</si>
  <si>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</si>
  <si>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</si>
  <si>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</si>
  <si>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</si>
  <si>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</si>
  <si>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</si>
  <si>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</si>
  <si>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</si>
  <si>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</si>
  <si>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</si>
  <si>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</si>
  <si>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</si>
  <si>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</si>
  <si>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</si>
  <si>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</si>
  <si>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</si>
  <si>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</si>
  <si>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</si>
  <si>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</si>
  <si>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</si>
  <si>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</si>
  <si>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</si>
  <si>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</si>
  <si>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</si>
  <si>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</si>
  <si>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</si>
  <si>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</si>
  <si>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</si>
  <si>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</si>
  <si>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</si>
  <si>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</si>
  <si>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</si>
  <si>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</si>
  <si>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</si>
  <si>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</si>
  <si>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</si>
  <si>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</si>
  <si>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</si>
  <si>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</si>
  <si>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</si>
  <si>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</si>
  <si>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</si>
  <si>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</si>
  <si>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</si>
  <si>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</si>
  <si>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</si>
  <si>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</si>
  <si>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</si>
  <si>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</si>
  <si>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</si>
  <si>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</si>
  <si>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</si>
  <si>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</si>
  <si>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</si>
  <si>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</si>
  <si>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</si>
  <si>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</si>
  <si>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</si>
  <si>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</si>
  <si>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</si>
  <si>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</si>
  <si>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</si>
  <si>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</si>
  <si>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</si>
  <si>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</si>
  <si>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</si>
  <si>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</si>
  <si>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</si>
  <si>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</si>
  <si>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</si>
  <si>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</si>
  <si>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</si>
  <si>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</si>
  <si>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</si>
  <si>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</si>
  <si>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</si>
  <si>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</si>
  <si>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</si>
  <si>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</si>
  <si>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</si>
  <si>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</si>
  <si>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</si>
  <si>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</si>
  <si>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</si>
  <si>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</si>
  <si>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</si>
  <si>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</si>
  <si>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</si>
  <si>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</si>
  <si>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</si>
  <si>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</si>
  <si>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</si>
  <si>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</si>
  <si>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</si>
  <si>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</si>
  <si>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</si>
  <si>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</si>
  <si>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</si>
  <si>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</si>
  <si>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</si>
  <si>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</si>
  <si>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</si>
  <si>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</si>
  <si>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</si>
  <si>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</si>
  <si>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</si>
  <si>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</si>
  <si>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</si>
  <si>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</si>
  <si>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</si>
  <si>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</si>
  <si>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</si>
  <si>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</si>
  <si>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</si>
  <si>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</si>
  <si>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</si>
  <si>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</si>
  <si>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</si>
  <si>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</si>
  <si>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</si>
  <si>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</si>
  <si>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</si>
  <si>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</si>
  <si>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</si>
  <si>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</si>
  <si>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</si>
  <si>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</si>
  <si>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</si>
  <si>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</si>
  <si>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</si>
  <si>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</si>
  <si>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</si>
  <si>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</si>
  <si>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</si>
  <si>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</si>
  <si>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</si>
  <si>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</si>
  <si>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</si>
  <si>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</si>
  <si>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</si>
  <si>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</si>
  <si>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</si>
  <si>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</si>
  <si>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</si>
  <si>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</si>
  <si>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</si>
  <si>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</si>
  <si>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</si>
  <si>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</si>
  <si>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</si>
  <si>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</si>
  <si>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</si>
  <si>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</si>
  <si>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</si>
  <si>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</si>
  <si>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</si>
  <si>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</si>
  <si>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</si>
  <si>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</si>
  <si>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</si>
  <si>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</si>
  <si>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</si>
  <si>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</si>
  <si>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</si>
  <si>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</si>
  <si>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</si>
  <si>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</si>
  <si>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</si>
  <si>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</si>
  <si>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</si>
  <si>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</si>
  <si>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</si>
  <si>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</si>
  <si>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</si>
  <si>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</si>
  <si>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</si>
  <si>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</si>
  <si>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</si>
  <si>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</si>
  <si>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</si>
  <si>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</si>
  <si>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</si>
  <si>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</si>
  <si>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</si>
  <si>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</si>
  <si>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</si>
  <si>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</si>
  <si>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</si>
  <si>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</si>
  <si>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</si>
  <si>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</si>
  <si>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</si>
  <si>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</si>
  <si>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</si>
  <si>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</si>
  <si>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</si>
  <si>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</si>
  <si>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</si>
  <si>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</si>
  <si>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</si>
  <si>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</si>
  <si>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</si>
  <si>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</si>
  <si>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</si>
  <si>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</si>
  <si>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</si>
  <si>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</si>
  <si>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</si>
  <si>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</si>
  <si>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</si>
  <si>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</si>
  <si>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</si>
  <si>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</si>
  <si>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</si>
  <si>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</si>
  <si>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</si>
  <si>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</si>
  <si>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</si>
  <si>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</si>
  <si>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</si>
  <si>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</si>
  <si>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</si>
  <si>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</si>
  <si>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</si>
  <si>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</si>
  <si>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</si>
  <si>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</si>
  <si>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</si>
  <si>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</si>
  <si>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</si>
  <si>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</si>
  <si>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</si>
  <si>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</si>
  <si>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</si>
  <si>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</si>
  <si>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</si>
  <si>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</si>
  <si>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</si>
  <si>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</si>
  <si>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</si>
  <si>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</si>
  <si>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</si>
  <si>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</si>
  <si>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</si>
  <si>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</si>
  <si>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</si>
  <si>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</si>
  <si>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</si>
  <si>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</si>
  <si>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</si>
  <si>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</si>
  <si>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</si>
  <si>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</si>
  <si>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</si>
  <si>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</si>
  <si>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</si>
  <si>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</si>
  <si>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</si>
  <si>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</si>
  <si>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</si>
  <si>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</si>
  <si>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</si>
  <si>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</si>
  <si>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</si>
  <si>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</si>
  <si>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</si>
  <si>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</si>
  <si>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</si>
  <si>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</si>
  <si>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</si>
  <si>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</si>
  <si>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</si>
  <si>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</si>
  <si>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</si>
  <si>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</si>
  <si>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</si>
  <si>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</si>
  <si>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</si>
  <si>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</si>
  <si>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</si>
  <si>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</si>
  <si>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</si>
  <si>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</si>
  <si>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</si>
  <si>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</si>
  <si>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</si>
  <si>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</si>
  <si>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</si>
  <si>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</si>
  <si>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</si>
  <si>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</si>
  <si>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</si>
  <si>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</si>
  <si>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</si>
  <si>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</si>
  <si>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</si>
  <si>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</si>
  <si>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</si>
  <si>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</si>
  <si>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</si>
  <si>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</si>
  <si>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</si>
  <si>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</si>
  <si>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</si>
  <si>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</si>
  <si>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</si>
  <si>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</si>
  <si>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</si>
  <si>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</si>
  <si>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</si>
  <si>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</si>
  <si>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</si>
  <si>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</si>
  <si>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</si>
  <si>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</si>
  <si>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</si>
  <si>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</si>
  <si>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</si>
  <si>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</si>
  <si>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</si>
  <si>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</si>
  <si>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</si>
  <si>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</si>
  <si>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</si>
  <si>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</si>
  <si>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</si>
  <si>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</si>
  <si>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</si>
  <si>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</si>
  <si>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</si>
  <si>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</si>
  <si>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</si>
  <si>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</si>
  <si>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</si>
  <si>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</si>
  <si>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</si>
  <si>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</si>
  <si>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</si>
  <si>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</si>
  <si>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</si>
  <si>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</si>
  <si>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</si>
  <si>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</si>
  <si>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</si>
  <si>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</si>
  <si>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</si>
  <si>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</si>
  <si>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</si>
  <si>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</si>
  <si>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</si>
  <si>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</si>
  <si>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</si>
  <si>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</si>
  <si>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</si>
  <si>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</si>
  <si>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</si>
  <si>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</si>
  <si>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</si>
  <si>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</si>
  <si>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</si>
  <si>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</si>
  <si>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</si>
  <si>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</si>
  <si>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</si>
  <si>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</si>
  <si>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</si>
  <si>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</si>
  <si>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</si>
  <si>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</si>
  <si>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</si>
  <si>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</si>
  <si>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</si>
  <si>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</si>
  <si>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</si>
  <si>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</si>
  <si>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</si>
  <si>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</si>
  <si>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</si>
  <si>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</si>
  <si>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</si>
  <si>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</si>
  <si>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</si>
  <si>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</si>
  <si>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</si>
  <si>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</si>
  <si>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</si>
  <si>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</si>
  <si>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</si>
  <si>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</si>
  <si>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</si>
  <si>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</si>
  <si>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</si>
  <si>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</si>
  <si>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</si>
  <si>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</si>
  <si>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</si>
  <si>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</si>
  <si>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</si>
  <si>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</si>
  <si>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</si>
  <si>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</si>
  <si>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</si>
  <si>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</si>
  <si>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</si>
  <si>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</si>
  <si>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</si>
  <si>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</si>
  <si>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</si>
  <si>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</si>
  <si>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</si>
  <si>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</si>
  <si>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</si>
  <si>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</si>
  <si>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</si>
  <si>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</si>
  <si>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</si>
  <si>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</si>
  <si>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</si>
  <si>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</si>
  <si>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</si>
  <si>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</si>
  <si>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</si>
  <si>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</si>
  <si>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</si>
  <si>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</si>
  <si>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</si>
  <si>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</si>
  <si>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</si>
  <si>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</si>
  <si>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</si>
  <si>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</si>
  <si>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</si>
  <si>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</si>
  <si>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</si>
  <si>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</si>
  <si>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</si>
  <si>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</si>
  <si>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</si>
  <si>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</si>
  <si>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</si>
  <si>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</si>
  <si>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</si>
  <si>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</si>
  <si>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</si>
  <si>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</si>
  <si>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</si>
  <si>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</si>
  <si>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</si>
  <si>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</si>
  <si>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</si>
  <si>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</si>
  <si>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</si>
  <si>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</si>
  <si>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</si>
  <si>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</si>
  <si>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</si>
  <si>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</si>
  <si>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</si>
  <si>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</si>
  <si>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</si>
  <si>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</si>
  <si>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</si>
  <si>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</si>
  <si>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</si>
  <si>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</si>
  <si>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</si>
  <si>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</si>
  <si>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</si>
  <si>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</si>
  <si>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</si>
  <si>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</si>
  <si>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</si>
  <si>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</si>
  <si>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</si>
  <si>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</si>
  <si>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</si>
  <si>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</si>
  <si>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</si>
  <si>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</si>
  <si>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</si>
  <si>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</si>
  <si>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</si>
  <si>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</si>
  <si>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</si>
  <si>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</si>
  <si>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</si>
  <si>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</si>
  <si>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</si>
  <si>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</si>
  <si>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</si>
  <si>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</si>
  <si>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</si>
  <si>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</si>
  <si>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</si>
  <si>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</si>
  <si>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</si>
  <si>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</si>
  <si>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</si>
  <si>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</si>
  <si>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</si>
  <si>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</si>
  <si>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</si>
  <si>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</si>
  <si>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</si>
  <si>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</si>
  <si>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</si>
  <si>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</si>
  <si>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</si>
  <si>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</si>
  <si>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</si>
  <si>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</si>
  <si>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</si>
  <si>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</si>
  <si>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</si>
  <si>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</si>
  <si>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</si>
  <si>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</si>
  <si>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</si>
  <si>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</si>
  <si>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</si>
  <si>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</si>
  <si>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</si>
  <si>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</si>
  <si>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</si>
  <si>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</si>
  <si>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</si>
  <si>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</si>
  <si>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</si>
  <si>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</si>
  <si>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</si>
  <si>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</si>
  <si>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</si>
  <si>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</si>
  <si>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</si>
  <si>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</si>
  <si>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</si>
  <si>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</si>
  <si>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</si>
  <si>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</si>
  <si>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</si>
  <si>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</si>
  <si>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</si>
  <si>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</si>
  <si>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</si>
  <si>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</si>
  <si>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</si>
  <si>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</si>
  <si>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</si>
  <si>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</si>
  <si>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</si>
  <si>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</si>
  <si>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</si>
  <si>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</si>
  <si>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</si>
  <si>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</si>
  <si>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</si>
  <si>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</si>
  <si>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</si>
  <si>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</si>
  <si>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</si>
  <si>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</si>
  <si>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</si>
  <si>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</si>
  <si>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</si>
  <si>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</si>
  <si>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</si>
  <si>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</si>
  <si>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</si>
  <si>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</si>
  <si>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</si>
  <si>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</si>
  <si>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</si>
  <si>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</si>
  <si>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</si>
  <si>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</si>
  <si>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</si>
  <si>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</si>
  <si>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</si>
  <si>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</si>
  <si>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</si>
  <si>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</si>
  <si>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</si>
  <si>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</si>
  <si>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</si>
  <si>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</si>
  <si>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</si>
  <si>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</si>
  <si>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</si>
  <si>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</si>
  <si>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</si>
  <si>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</si>
  <si>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</si>
  <si>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</si>
  <si>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</si>
  <si>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</si>
  <si>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</si>
  <si>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</si>
  <si>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</si>
  <si>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</si>
  <si>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</si>
  <si>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</si>
  <si>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</si>
  <si>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</si>
  <si>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</si>
  <si>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</si>
  <si>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</si>
  <si>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</si>
  <si>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</si>
  <si>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</si>
  <si>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</si>
  <si>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</si>
  <si>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</si>
  <si>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</si>
  <si>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</si>
  <si>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</si>
  <si>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</si>
  <si>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</si>
  <si>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</si>
  <si>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</si>
  <si>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</si>
  <si>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</si>
  <si>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</si>
  <si>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</si>
  <si>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</si>
  <si>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</si>
  <si>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</si>
  <si>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</si>
  <si>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</si>
  <si>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</si>
  <si>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</si>
  <si>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</si>
  <si>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</si>
  <si>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</si>
  <si>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</si>
  <si>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</si>
  <si>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</si>
  <si>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</si>
  <si>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</si>
  <si>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</si>
  <si>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</si>
  <si>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</si>
  <si>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</si>
  <si>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</si>
  <si>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</si>
  <si>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</si>
  <si>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</si>
  <si>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</si>
  <si>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</si>
  <si>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</si>
  <si>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</si>
  <si>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</si>
  <si>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</si>
  <si>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</si>
  <si>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</si>
  <si>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</si>
  <si>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</si>
  <si>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</si>
  <si>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</si>
  <si>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</si>
  <si>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</si>
  <si>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</si>
  <si>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</si>
  <si>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</si>
  <si>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</si>
  <si>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</si>
  <si>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</si>
  <si>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</si>
  <si>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</si>
  <si>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</si>
  <si>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</si>
  <si>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</si>
  <si>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</si>
  <si>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</si>
  <si>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</si>
  <si>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</si>
  <si>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</si>
  <si>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</si>
  <si>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</si>
  <si>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</si>
  <si>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</si>
  <si>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</si>
  <si>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</si>
  <si>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</si>
  <si>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</si>
  <si>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</si>
  <si>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</si>
  <si>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</si>
  <si>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</si>
  <si>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</si>
  <si>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</si>
  <si>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</si>
  <si>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</si>
  <si>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</si>
  <si>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</si>
  <si>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</si>
  <si>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</si>
  <si>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</si>
  <si>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</si>
  <si>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</si>
  <si>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</si>
  <si>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</si>
  <si>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</si>
  <si>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</si>
  <si>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</si>
  <si>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</si>
  <si>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</si>
  <si>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</si>
  <si>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</si>
  <si>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</si>
  <si>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</si>
  <si>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</si>
  <si>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</si>
  <si>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</si>
  <si>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</si>
  <si>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</si>
  <si>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</si>
  <si>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</si>
  <si>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</si>
  <si>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</si>
  <si>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</si>
  <si>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</si>
  <si>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</si>
  <si>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</si>
  <si>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</si>
  <si>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</si>
  <si>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</si>
  <si>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</si>
  <si>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</si>
  <si>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</si>
  <si>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</si>
  <si>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</si>
  <si>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</si>
  <si>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</si>
  <si>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</si>
  <si>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</si>
  <si>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</si>
  <si>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</si>
  <si>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</si>
  <si>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</si>
  <si>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</si>
  <si>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</si>
  <si>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</si>
  <si>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</si>
  <si>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</si>
  <si>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</si>
  <si>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</si>
  <si>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</si>
  <si>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</si>
  <si>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</si>
  <si>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</si>
  <si>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</si>
  <si>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</si>
  <si>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</si>
  <si>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</si>
  <si>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</si>
  <si>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</si>
  <si>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</si>
  <si>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</si>
  <si>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</si>
  <si>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</si>
  <si>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</si>
  <si>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</si>
  <si>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</si>
  <si>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</si>
  <si>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</si>
  <si>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</si>
  <si>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</si>
  <si>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</si>
  <si>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</si>
  <si>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</si>
  <si>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</si>
  <si>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</si>
  <si>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</si>
  <si>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</si>
  <si>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</si>
  <si>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</si>
  <si>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</si>
  <si>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</si>
  <si>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</si>
  <si>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</si>
  <si>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</si>
  <si>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</si>
  <si>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</si>
  <si>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</si>
  <si>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</si>
  <si>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</si>
  <si>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</si>
  <si>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</si>
  <si>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</si>
  <si>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</si>
  <si>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</si>
  <si>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</si>
  <si>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</si>
  <si>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</si>
  <si>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</si>
  <si>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</si>
  <si>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</si>
  <si>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</si>
  <si>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</si>
  <si>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</si>
  <si>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</si>
  <si>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</si>
  <si>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</si>
  <si>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</si>
  <si>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</si>
  <si>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</si>
  <si>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</si>
  <si>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</si>
  <si>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</si>
  <si>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</si>
  <si>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</si>
  <si>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</si>
  <si>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</si>
  <si>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</si>
  <si>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</si>
  <si>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</si>
  <si>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</si>
  <si>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</si>
  <si>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</si>
  <si>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</si>
  <si>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</si>
  <si>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</si>
  <si>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</si>
  <si>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</si>
  <si>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</si>
  <si>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</si>
  <si>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</si>
  <si>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</si>
  <si>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</si>
  <si>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</si>
  <si>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</si>
  <si>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</si>
  <si>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</si>
  <si>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</si>
  <si>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</si>
  <si>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</si>
  <si>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</si>
  <si>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</si>
  <si>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</si>
  <si>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</si>
  <si>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</si>
  <si>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</si>
  <si>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</si>
  <si>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</si>
  <si>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</si>
  <si>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</si>
  <si>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</si>
  <si>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</si>
  <si>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</si>
  <si>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</si>
  <si>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</si>
  <si>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</si>
  <si>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</si>
  <si>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</si>
  <si>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</si>
  <si>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</si>
  <si>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</si>
  <si>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</si>
  <si>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</si>
  <si>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</si>
  <si>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</si>
  <si>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</si>
  <si>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</si>
  <si>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</si>
  <si>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</si>
  <si>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</si>
  <si>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</si>
  <si>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</si>
  <si>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</si>
  <si>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</si>
  <si>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</si>
  <si>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</si>
  <si>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</si>
  <si>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</si>
  <si>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</si>
  <si>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</si>
  <si>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</si>
  <si>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</si>
  <si>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</si>
  <si>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</si>
  <si>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</si>
  <si>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</si>
  <si>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</si>
  <si>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</si>
  <si>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</si>
  <si>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</si>
  <si>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</si>
  <si>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</si>
  <si>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</si>
  <si>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</si>
  <si>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</si>
  <si>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</si>
  <si>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</si>
  <si>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</si>
  <si>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</si>
  <si>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</si>
  <si>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</si>
  <si>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</si>
  <si>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</si>
  <si>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</si>
  <si>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</si>
  <si>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</si>
  <si>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</si>
  <si>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</si>
  <si>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</si>
  <si>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</si>
  <si>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</si>
  <si>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</si>
  <si>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</si>
  <si>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</si>
  <si>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</si>
  <si>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</si>
  <si>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</si>
  <si>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</si>
  <si>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</si>
  <si>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</si>
  <si>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</si>
  <si>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</si>
  <si>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</si>
  <si>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</si>
  <si>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</si>
  <si>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</si>
  <si>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</si>
  <si>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</si>
  <si>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</si>
  <si>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</si>
  <si>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</si>
  <si>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</si>
  <si>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</si>
  <si>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</si>
  <si>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</si>
  <si>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</si>
  <si>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</si>
  <si>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</si>
  <si>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</si>
  <si>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</si>
  <si>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</si>
  <si>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</si>
  <si>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</si>
  <si>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</si>
  <si>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</si>
  <si>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</si>
  <si>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</si>
  <si>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</si>
  <si>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</si>
  <si>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</si>
  <si>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</si>
  <si>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</si>
  <si>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</si>
  <si>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</si>
  <si>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</si>
  <si>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</si>
  <si>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</si>
  <si>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</si>
  <si>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</si>
  <si>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</si>
  <si>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</si>
  <si>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</si>
  <si>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</si>
  <si>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</si>
  <si>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</si>
  <si>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</si>
  <si>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</si>
  <si>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</si>
  <si>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</si>
  <si>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</si>
  <si>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</si>
  <si>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</si>
  <si>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</si>
  <si>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</si>
  <si>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</si>
  <si>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</si>
  <si>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</si>
  <si>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</si>
  <si>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</si>
  <si>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</si>
  <si>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</si>
  <si>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</si>
  <si>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</si>
  <si>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</si>
  <si>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</si>
  <si>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</si>
  <si>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</si>
  <si>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</si>
  <si>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</si>
  <si>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</si>
  <si>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</si>
  <si>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</si>
  <si>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</si>
  <si>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</si>
  <si>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</si>
  <si>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</si>
  <si>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</si>
  <si>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</si>
  <si>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</si>
  <si>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</si>
  <si>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</si>
  <si>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</si>
  <si>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</si>
  <si>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</si>
  <si>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</si>
  <si>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</si>
  <si>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</si>
  <si>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</si>
  <si>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</si>
  <si>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</si>
  <si>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</si>
  <si>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</si>
  <si>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</si>
  <si>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</si>
  <si>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</si>
  <si>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</si>
  <si>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</si>
  <si>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</si>
  <si>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</si>
  <si>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</si>
  <si>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</si>
  <si>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</si>
  <si>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</si>
  <si>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</si>
  <si>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</si>
  <si>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</si>
  <si>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</si>
  <si>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</si>
  <si>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</si>
  <si>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</si>
  <si>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</si>
  <si>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</si>
  <si>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</si>
  <si>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</si>
  <si>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</si>
  <si>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</si>
  <si>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</si>
  <si>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</si>
  <si>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</si>
  <si>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</si>
  <si>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</si>
  <si>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</si>
  <si>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</si>
  <si>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</si>
  <si>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</si>
  <si>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</si>
  <si>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</si>
  <si>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</si>
  <si>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</si>
  <si>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</si>
  <si>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</si>
  <si>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</si>
  <si>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</si>
  <si>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</si>
  <si>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</si>
  <si>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</si>
  <si>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</si>
  <si>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</si>
  <si>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</si>
  <si>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</si>
  <si>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</si>
  <si>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</si>
  <si>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</si>
  <si>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</si>
  <si>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</si>
  <si>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</si>
  <si>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</si>
  <si>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</si>
  <si>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</si>
  <si>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</si>
  <si>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</si>
  <si>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</si>
  <si>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</si>
  <si>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</si>
  <si>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</si>
  <si>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</si>
  <si>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</si>
  <si>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</si>
  <si>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</si>
  <si>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</si>
  <si>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</si>
  <si>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</si>
  <si>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</si>
  <si>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</si>
  <si>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</si>
  <si>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</si>
  <si>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</si>
  <si>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</si>
  <si>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</si>
  <si>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</si>
  <si>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</si>
  <si>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</si>
  <si>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</si>
  <si>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</si>
  <si>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</si>
  <si>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</si>
  <si>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</si>
  <si>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</si>
  <si>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</si>
  <si>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</si>
  <si>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</si>
  <si>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</si>
  <si>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</si>
  <si>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</si>
  <si>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</si>
  <si>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</si>
  <si>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</si>
  <si>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</si>
  <si>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</si>
  <si>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</si>
  <si>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</si>
  <si>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</si>
  <si>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</si>
  <si>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</si>
  <si>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</si>
  <si>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</si>
  <si>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</si>
  <si>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</si>
  <si>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</si>
  <si>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</si>
  <si>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</si>
  <si>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</si>
  <si>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</si>
  <si>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</si>
  <si>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</si>
  <si>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</si>
  <si>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</si>
  <si>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</si>
  <si>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</si>
  <si>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</si>
  <si>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</si>
  <si>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</si>
  <si>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</si>
  <si>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</si>
  <si>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</si>
  <si>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</si>
  <si>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</si>
  <si>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</si>
  <si>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</si>
  <si>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</si>
  <si>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</si>
  <si>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</si>
  <si>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</si>
  <si>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</si>
  <si>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</si>
  <si>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</si>
  <si>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</si>
  <si>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</si>
  <si>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</si>
  <si>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</si>
  <si>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</si>
  <si>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</si>
  <si>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</si>
  <si>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</si>
  <si>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</si>
  <si>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</si>
  <si>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</si>
  <si>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</si>
  <si>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</si>
  <si>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</si>
  <si>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</si>
  <si>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</si>
  <si>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</si>
  <si>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</si>
  <si>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</si>
  <si>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</si>
  <si>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</si>
  <si>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</si>
  <si>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</si>
  <si>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</si>
  <si>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</si>
  <si>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</si>
  <si>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</si>
  <si>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</si>
  <si>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</si>
  <si>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</si>
  <si>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</si>
  <si>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</si>
  <si>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</si>
  <si>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</si>
  <si>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</si>
  <si>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</si>
  <si>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</si>
  <si>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</si>
  <si>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</si>
  <si>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</si>
  <si>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</si>
  <si>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</si>
  <si>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</si>
  <si>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</si>
  <si>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</si>
  <si>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</si>
  <si>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</si>
  <si>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</si>
  <si>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</si>
  <si>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</si>
  <si>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</si>
  <si>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</si>
  <si>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</si>
  <si>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</si>
  <si>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</si>
  <si>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</si>
  <si>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</si>
  <si>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</si>
  <si>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</si>
  <si>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</si>
  <si>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</si>
  <si>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</si>
  <si>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</si>
  <si>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</si>
  <si>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</si>
  <si>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</si>
  <si>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</si>
  <si>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</si>
  <si>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</si>
  <si>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</si>
  <si>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</si>
  <si>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</si>
  <si>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</si>
  <si>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</si>
  <si>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</si>
  <si>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</si>
  <si>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</si>
  <si>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</si>
  <si>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</si>
  <si>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</si>
  <si>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</si>
  <si>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</si>
  <si>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</si>
  <si>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</si>
  <si>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</si>
  <si>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</si>
  <si>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</si>
  <si>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</si>
  <si>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</si>
  <si>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</si>
  <si>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</si>
  <si>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</si>
  <si>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</si>
  <si>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</si>
  <si>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</si>
  <si>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</si>
  <si>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</si>
  <si>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</si>
  <si>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</si>
  <si>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</si>
  <si>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</si>
  <si>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</si>
  <si>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</si>
  <si>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</si>
  <si>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</si>
  <si>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</si>
  <si>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</si>
  <si>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</si>
  <si>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</si>
  <si>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</si>
  <si>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</si>
  <si>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</si>
  <si>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</si>
  <si>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</si>
  <si>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</si>
  <si>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</si>
  <si>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</si>
  <si>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</si>
  <si>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</si>
  <si>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</si>
  <si>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</si>
  <si>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</si>
  <si>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</si>
  <si>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</si>
  <si>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</si>
  <si>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</si>
  <si>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</si>
  <si>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</si>
  <si>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</si>
  <si>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</si>
  <si>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</si>
  <si>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</si>
  <si>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</si>
  <si>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</si>
  <si>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</si>
  <si>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</si>
  <si>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</si>
  <si>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</si>
  <si>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</si>
  <si>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</si>
  <si>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</si>
  <si>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</si>
  <si>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</si>
  <si>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</si>
  <si>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</si>
  <si>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</si>
  <si>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</si>
  <si>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</si>
  <si>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</si>
  <si>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</si>
  <si>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</si>
  <si>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</si>
  <si>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</si>
  <si>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</si>
  <si>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</si>
  <si>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</si>
  <si>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</si>
  <si>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</si>
  <si>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</si>
  <si>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</si>
  <si>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</si>
  <si>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</si>
  <si>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</si>
  <si>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</si>
  <si>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</si>
  <si>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</si>
  <si>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</si>
  <si>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</si>
  <si>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</si>
  <si>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</si>
  <si>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</si>
  <si>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</si>
  <si>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</si>
  <si>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</si>
  <si>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</si>
  <si>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</si>
  <si>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</si>
  <si>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</si>
  <si>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</si>
  <si>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</si>
  <si>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</si>
  <si>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</si>
  <si>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</si>
  <si>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</si>
  <si>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</si>
  <si>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</si>
  <si>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</si>
  <si>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</si>
  <si>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</si>
  <si>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</si>
  <si>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</si>
  <si>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</si>
  <si>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</si>
  <si>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</si>
  <si>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</si>
  <si>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</si>
  <si>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</si>
  <si>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</si>
  <si>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</si>
  <si>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</si>
  <si>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</si>
  <si>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</si>
  <si>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</si>
  <si>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</si>
  <si>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</si>
  <si>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</si>
  <si>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</si>
  <si>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</si>
  <si>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</si>
  <si>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</si>
  <si>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</si>
  <si>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</si>
  <si>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</si>
  <si>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</si>
  <si>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</si>
  <si>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</si>
  <si>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</si>
  <si>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</si>
  <si>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</si>
  <si>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</si>
  <si>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</si>
  <si>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</si>
  <si>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</si>
  <si>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</si>
  <si>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</si>
  <si>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</si>
  <si>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</si>
  <si>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</si>
  <si>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</si>
  <si>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</si>
  <si>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</si>
  <si>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</si>
  <si>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</si>
  <si>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</si>
  <si>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</si>
  <si>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</si>
  <si>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</si>
  <si>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</si>
  <si>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</si>
  <si>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</si>
  <si>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</si>
  <si>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</si>
  <si>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</si>
  <si>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</si>
  <si>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</si>
  <si>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</si>
  <si>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</si>
  <si>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</si>
  <si>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</si>
  <si>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</si>
  <si>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</si>
  <si>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</si>
  <si>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</si>
  <si>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</si>
  <si>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</si>
  <si>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</si>
  <si>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</si>
  <si>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</si>
  <si>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</si>
  <si>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</si>
  <si>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</si>
  <si>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</si>
  <si>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</si>
  <si>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</si>
  <si>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</si>
  <si>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</si>
  <si>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</si>
  <si>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</si>
  <si>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</si>
  <si>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</si>
  <si>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</si>
  <si>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</si>
  <si>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</si>
  <si>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</si>
  <si>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</si>
  <si>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</si>
  <si>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</si>
  <si>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</si>
  <si>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</si>
  <si>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</si>
  <si>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</si>
  <si>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</si>
  <si>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</si>
  <si>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</si>
  <si>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</si>
  <si>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</si>
  <si>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</si>
  <si>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</si>
  <si>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</si>
  <si>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</si>
  <si>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</si>
  <si>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</si>
  <si>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</si>
  <si>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</si>
  <si>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</si>
  <si>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</si>
  <si>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</si>
  <si>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</si>
  <si>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</si>
  <si>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</si>
  <si>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</si>
  <si>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</si>
  <si>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</si>
  <si>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</si>
  <si>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</si>
  <si>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</si>
  <si>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</si>
  <si>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</si>
  <si>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</si>
  <si>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</si>
  <si>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</si>
  <si>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</si>
  <si>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</si>
  <si>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</si>
  <si>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</si>
  <si>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</si>
  <si>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</si>
  <si>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</si>
  <si>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</si>
  <si>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</si>
  <si>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</si>
  <si>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</si>
  <si>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</si>
  <si>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</si>
  <si>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</si>
  <si>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</si>
  <si>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</si>
  <si>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</si>
  <si>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</si>
  <si>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</si>
  <si>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</si>
  <si>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</si>
  <si>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</si>
  <si>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</si>
  <si>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</si>
  <si>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</si>
  <si>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</si>
  <si>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</si>
  <si>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</si>
  <si>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</si>
  <si>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</si>
  <si>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</si>
  <si>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</si>
  <si>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</si>
  <si>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</si>
  <si>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</si>
  <si>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</si>
  <si>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</si>
  <si>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</si>
  <si>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</si>
  <si>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</si>
  <si>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</si>
  <si>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</si>
  <si>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</si>
  <si>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</si>
  <si>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</si>
  <si>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</si>
  <si>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</si>
  <si>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</si>
  <si>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</si>
  <si>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</si>
  <si>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</si>
  <si>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</si>
  <si>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</si>
  <si>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</si>
  <si>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</si>
  <si>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</si>
  <si>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</si>
  <si>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</si>
  <si>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</si>
  <si>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</si>
  <si>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</si>
  <si>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</si>
  <si>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</si>
  <si>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</si>
  <si>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</si>
  <si>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</si>
  <si>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</si>
  <si>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</si>
  <si>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</si>
  <si>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</si>
  <si>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</si>
  <si>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</si>
  <si>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</si>
  <si>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</si>
  <si>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</si>
  <si>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</si>
  <si>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</si>
  <si>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</si>
  <si>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</si>
  <si>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</si>
  <si>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</si>
  <si>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</si>
  <si>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</si>
  <si>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</si>
  <si>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</si>
  <si>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</si>
  <si>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</si>
  <si>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</si>
  <si>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</si>
  <si>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</si>
  <si>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</si>
  <si>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</si>
  <si>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</si>
  <si>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</si>
  <si>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</si>
  <si>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</si>
  <si>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</si>
  <si>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</si>
  <si>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</si>
  <si>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</si>
  <si>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</si>
  <si>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</si>
  <si>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</si>
  <si>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</si>
  <si>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</si>
  <si>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</si>
  <si>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</si>
  <si>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</si>
  <si>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</si>
  <si>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</si>
  <si>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</si>
  <si>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</si>
  <si>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</si>
  <si>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</si>
  <si>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</si>
  <si>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</si>
  <si>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</si>
  <si>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</si>
  <si>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</si>
  <si>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</si>
  <si>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</si>
  <si>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</si>
  <si>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</si>
  <si>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</si>
  <si>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</si>
  <si>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</si>
  <si>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</si>
  <si>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</si>
  <si>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</si>
  <si>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</si>
  <si>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</si>
  <si>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</si>
  <si>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</si>
  <si>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</si>
  <si>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</si>
  <si>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</si>
  <si>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</si>
  <si>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</si>
  <si>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</si>
  <si>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</si>
  <si>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</si>
  <si>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</si>
  <si>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</si>
  <si>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</si>
  <si>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</si>
  <si>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</si>
  <si>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</si>
  <si>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</si>
  <si>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</si>
  <si>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</si>
  <si>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</si>
  <si>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</si>
  <si>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</si>
  <si>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</si>
  <si>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</si>
  <si>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</si>
  <si>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</si>
  <si>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</si>
  <si>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</si>
  <si>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</si>
  <si>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</si>
  <si>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</si>
  <si>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</si>
  <si>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</si>
  <si>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</si>
  <si>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</si>
  <si>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</si>
  <si>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</si>
  <si>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</si>
  <si>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</si>
  <si>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</si>
  <si>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</si>
  <si>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</si>
  <si>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</si>
  <si>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</si>
  <si>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</si>
  <si>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</si>
  <si>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</si>
  <si>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</si>
  <si>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</si>
  <si>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</si>
  <si>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</si>
  <si>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</si>
  <si>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</si>
  <si>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</si>
  <si>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</si>
  <si>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</si>
  <si>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</si>
  <si>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</si>
  <si>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</si>
  <si>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</si>
  <si>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</si>
  <si>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</si>
  <si>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</si>
  <si>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</si>
  <si>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</si>
  <si>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</si>
  <si>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</si>
  <si>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</si>
  <si>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</si>
  <si>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</si>
  <si>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</si>
  <si>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</si>
  <si>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</si>
  <si>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</si>
  <si>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</si>
  <si>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</si>
  <si>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</si>
  <si>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</si>
  <si>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</si>
  <si>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</si>
  <si>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</si>
  <si>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</si>
  <si>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</si>
  <si>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</si>
  <si>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</si>
  <si>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</si>
  <si>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</si>
  <si>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</si>
  <si>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</si>
  <si>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</si>
  <si>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</si>
  <si>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</si>
  <si>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</si>
  <si>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</si>
  <si>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</si>
  <si>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</si>
  <si>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</si>
  <si>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</si>
  <si>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</si>
  <si>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</si>
  <si>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</si>
  <si>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</si>
  <si>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</si>
  <si>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</si>
  <si>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</si>
  <si>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</si>
  <si>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</si>
  <si>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</si>
  <si>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</si>
  <si>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</si>
  <si>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</si>
  <si>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</si>
  <si>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</si>
  <si>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</si>
  <si>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</si>
  <si>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</si>
  <si>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</si>
  <si>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</si>
  <si>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</si>
  <si>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</si>
  <si>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</si>
  <si>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</si>
  <si>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</si>
  <si>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</si>
  <si>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</si>
  <si>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</si>
  <si>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</si>
  <si>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</si>
  <si>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</si>
  <si>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</si>
  <si>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</si>
  <si>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</si>
  <si>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</si>
  <si>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</si>
  <si>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</si>
  <si>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</si>
  <si>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</si>
  <si>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</si>
  <si>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</si>
  <si>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</si>
  <si>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</si>
  <si>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</si>
  <si>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</si>
  <si>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</si>
  <si>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</si>
  <si>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</si>
  <si>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</si>
  <si>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</si>
  <si>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</si>
  <si>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</si>
  <si>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</si>
  <si>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</si>
  <si>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</si>
  <si>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</si>
  <si>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</si>
  <si>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</si>
  <si>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</si>
  <si>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</si>
  <si>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</si>
  <si>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</si>
  <si>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</si>
  <si>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</si>
  <si>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</si>
  <si>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</si>
  <si>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</si>
  <si>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</si>
  <si>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</si>
  <si>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</si>
  <si>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</si>
  <si>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</si>
  <si>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</si>
  <si>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</si>
  <si>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</si>
  <si>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</si>
  <si>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</si>
  <si>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</si>
  <si>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</si>
  <si>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</si>
  <si>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</si>
  <si>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</si>
  <si>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</si>
  <si>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</si>
  <si>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</si>
  <si>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</si>
  <si>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</si>
  <si>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</si>
  <si>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</si>
  <si>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</si>
  <si>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</si>
  <si>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</si>
  <si>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</si>
  <si>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</si>
  <si>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</si>
  <si>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</si>
  <si>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</si>
  <si>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</si>
  <si>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</si>
  <si>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</si>
  <si>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</si>
  <si>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</si>
  <si>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</si>
  <si>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</si>
  <si>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</si>
  <si>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</si>
  <si>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</si>
  <si>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</si>
  <si>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</si>
  <si>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</si>
  <si>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</si>
  <si>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</si>
  <si>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</si>
  <si>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</si>
  <si>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</si>
  <si>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</si>
  <si>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</si>
  <si>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</si>
  <si>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</si>
  <si>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</si>
  <si>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</si>
  <si>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</si>
  <si>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</si>
  <si>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</si>
  <si>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</si>
  <si>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</si>
  <si>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</si>
  <si>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</si>
  <si>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</si>
  <si>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</si>
  <si>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</si>
  <si>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</si>
  <si>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</si>
  <si>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</si>
  <si>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</si>
  <si>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</si>
  <si>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</si>
  <si>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</si>
  <si>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</si>
  <si>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</si>
  <si>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</si>
  <si>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</si>
  <si>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</si>
  <si>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</si>
  <si>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</si>
  <si>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</si>
  <si>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</si>
  <si>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</si>
  <si>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</si>
  <si>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</si>
  <si>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</si>
  <si>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</si>
  <si>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</si>
  <si>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</si>
  <si>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</si>
  <si>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</si>
  <si>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</si>
  <si>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</si>
  <si>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</si>
  <si>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</si>
  <si>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</si>
  <si>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</si>
  <si>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</si>
  <si>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</si>
  <si>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</si>
  <si>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</si>
  <si>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</si>
  <si>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</si>
  <si>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</si>
  <si>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</si>
  <si>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</si>
  <si>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</si>
  <si>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</si>
  <si>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</si>
  <si>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</si>
  <si>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</si>
  <si>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</si>
  <si>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</si>
  <si>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</si>
  <si>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</si>
  <si>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</si>
  <si>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</si>
  <si>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</si>
  <si>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</si>
  <si>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</si>
  <si>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</si>
  <si>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</si>
  <si>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</si>
  <si>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</si>
  <si>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</si>
  <si>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</si>
  <si>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</si>
  <si>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</si>
  <si>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</si>
  <si>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</si>
  <si>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</si>
  <si>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</si>
  <si>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</si>
  <si>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</si>
  <si>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</si>
  <si>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</si>
  <si>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</si>
  <si>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</si>
  <si>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</si>
  <si>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</si>
  <si>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</si>
  <si>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</si>
  <si>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</si>
  <si>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</si>
  <si>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</si>
  <si>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</si>
  <si>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</si>
  <si>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</si>
  <si>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</si>
  <si>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</si>
  <si>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</si>
  <si>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</si>
  <si>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</si>
  <si>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</si>
  <si>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</si>
  <si>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</si>
  <si>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</si>
  <si>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</si>
  <si>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</si>
  <si>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</si>
  <si>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</si>
  <si>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</si>
  <si>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</si>
  <si>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</si>
  <si>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</si>
  <si>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</si>
  <si>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</si>
  <si>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</si>
  <si>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</si>
  <si>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</si>
  <si>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</si>
  <si>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</si>
  <si>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</si>
  <si>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</si>
  <si>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</si>
  <si>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</si>
  <si>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</si>
  <si>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</si>
  <si>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</si>
  <si>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</si>
  <si>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</si>
  <si>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</si>
  <si>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</si>
  <si>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</si>
  <si>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</si>
  <si>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</si>
  <si>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</si>
  <si>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</si>
  <si>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</si>
  <si>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</si>
  <si>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</si>
  <si>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</si>
  <si>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</si>
  <si>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</si>
  <si>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</si>
  <si>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</si>
  <si>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</si>
  <si>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</si>
  <si>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</si>
  <si>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</si>
  <si>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</si>
  <si>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</si>
  <si>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</si>
  <si>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</si>
  <si>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</si>
  <si>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</si>
  <si>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</si>
  <si>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</si>
  <si>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</si>
  <si>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</si>
  <si>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</si>
  <si>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</si>
  <si>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</si>
  <si>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</si>
  <si>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</si>
  <si>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</si>
  <si>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</si>
  <si>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</si>
  <si>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</si>
  <si>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</si>
  <si>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</si>
  <si>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</si>
  <si>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</si>
  <si>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</si>
  <si>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</si>
  <si>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</si>
  <si>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</si>
  <si>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</si>
  <si>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</si>
  <si>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</si>
  <si>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</si>
  <si>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</si>
  <si>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</si>
  <si>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</si>
  <si>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</si>
  <si>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</si>
  <si>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</si>
  <si>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</si>
  <si>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</si>
  <si>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</si>
  <si>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</si>
  <si>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</si>
  <si>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</si>
  <si>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</si>
  <si>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</si>
  <si>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</si>
  <si>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</si>
  <si>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</si>
  <si>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</si>
  <si>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</si>
  <si>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</si>
  <si>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</si>
  <si>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</si>
  <si>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</si>
  <si>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</si>
  <si>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</si>
  <si>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</si>
  <si>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</si>
  <si>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</si>
  <si>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</si>
  <si>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</si>
  <si>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</si>
  <si>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</si>
  <si>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</si>
  <si>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</si>
  <si>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</si>
  <si>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</si>
  <si>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</si>
  <si>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</si>
  <si>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</si>
  <si>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</si>
  <si>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</si>
  <si>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</si>
  <si>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</si>
  <si>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</si>
  <si>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</si>
  <si>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</si>
  <si>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</si>
  <si>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</si>
  <si>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</si>
  <si>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</si>
  <si>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</si>
  <si>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</si>
  <si>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</si>
  <si>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</si>
  <si>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</si>
  <si>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</si>
  <si>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</si>
  <si>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</si>
  <si>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</si>
  <si>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</si>
  <si>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</si>
  <si>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</si>
  <si>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</si>
  <si>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</si>
  <si>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</si>
  <si>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</si>
  <si>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</si>
  <si>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</si>
  <si>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</si>
  <si>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</si>
  <si>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</si>
  <si>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</si>
  <si>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</si>
  <si>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</si>
  <si>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</si>
  <si>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</si>
  <si>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</si>
  <si>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</si>
  <si>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</si>
  <si>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</si>
  <si>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</si>
  <si>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</si>
  <si>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</si>
  <si>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</si>
  <si>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</si>
  <si>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</si>
  <si>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</si>
  <si>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</si>
  <si>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</si>
  <si>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</si>
  <si>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</si>
  <si>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</si>
  <si>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</si>
  <si>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</si>
  <si>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</si>
  <si>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</si>
  <si>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</si>
  <si>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</si>
  <si>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</si>
  <si>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</si>
  <si>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</si>
  <si>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</si>
  <si>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</si>
  <si>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</si>
  <si>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</si>
  <si>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</si>
  <si>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</si>
  <si>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</si>
  <si>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</si>
  <si>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</si>
  <si>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</si>
  <si>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</si>
  <si>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</si>
  <si>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</si>
  <si>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</si>
  <si>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</si>
  <si>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</si>
  <si>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</si>
  <si>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</si>
  <si>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</si>
  <si>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</si>
  <si>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</si>
  <si>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</si>
  <si>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</si>
  <si>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</si>
  <si>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</si>
  <si>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</si>
  <si>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</si>
  <si>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</si>
  <si>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</si>
  <si>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</si>
  <si>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</si>
  <si>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</si>
  <si>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</si>
  <si>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</si>
  <si>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</si>
  <si>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</si>
  <si>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</si>
  <si>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</si>
  <si>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</si>
  <si>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</si>
  <si>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</si>
  <si>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</si>
  <si>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</si>
  <si>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</si>
  <si>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</si>
  <si>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</si>
  <si>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</si>
  <si>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</si>
  <si>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</si>
  <si>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</si>
  <si>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</si>
  <si>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</si>
  <si>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</si>
  <si>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</si>
  <si>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</si>
  <si>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</si>
  <si>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</si>
  <si>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</si>
  <si>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</si>
  <si>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</si>
  <si>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</si>
  <si>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</si>
  <si>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</si>
  <si>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</si>
  <si>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</si>
  <si>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</si>
  <si>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</si>
  <si>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</si>
  <si>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</si>
  <si>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</si>
  <si>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</si>
  <si>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</si>
  <si>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</si>
  <si>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</si>
  <si>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</si>
  <si>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</si>
  <si>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</si>
  <si>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</si>
  <si>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</si>
  <si>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</si>
  <si>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</si>
  <si>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</si>
  <si>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</si>
  <si>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</si>
  <si>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</si>
  <si>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</si>
  <si>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</si>
  <si>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</si>
  <si>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</si>
  <si>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</si>
  <si>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</si>
  <si>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</si>
  <si>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</si>
  <si>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</si>
  <si>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</si>
  <si>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</si>
  <si>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</si>
  <si>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</si>
  <si>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</si>
  <si>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</si>
  <si>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</si>
  <si>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</si>
  <si>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</si>
  <si>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</si>
  <si>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</si>
  <si>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</si>
  <si>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</si>
  <si>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</si>
  <si>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</si>
  <si>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</si>
  <si>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</si>
  <si>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</si>
  <si>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</si>
  <si>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</si>
  <si>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</si>
  <si>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</si>
  <si>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</si>
  <si>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</si>
  <si>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</si>
  <si>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</si>
  <si>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</si>
  <si>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</si>
  <si>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</si>
  <si>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</si>
  <si>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</si>
  <si>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</si>
  <si>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</si>
  <si>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</si>
  <si>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</si>
  <si>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</si>
  <si>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</si>
  <si>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</si>
  <si>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</si>
  <si>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</si>
  <si>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</si>
  <si>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</si>
  <si>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</si>
  <si>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</si>
  <si>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</si>
  <si>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</si>
  <si>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</si>
  <si>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</si>
  <si>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</si>
  <si>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</si>
  <si>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</si>
  <si>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</si>
  <si>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</si>
  <si>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</si>
  <si>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</si>
  <si>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</si>
  <si>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</si>
  <si>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</si>
  <si>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</si>
  <si>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</si>
  <si>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</si>
  <si>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</si>
  <si>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</si>
  <si>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</si>
  <si>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</si>
  <si>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</si>
  <si>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</si>
  <si>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</si>
  <si>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</si>
  <si>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</si>
  <si>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</si>
  <si>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</si>
  <si>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</si>
  <si>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</si>
  <si>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</si>
  <si>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</si>
  <si>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</si>
  <si>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</si>
  <si>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</si>
  <si>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</si>
  <si>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</si>
  <si>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</si>
  <si>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</si>
  <si>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</si>
  <si>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</si>
  <si>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</si>
  <si>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</si>
  <si>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</si>
  <si>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</si>
  <si>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</si>
  <si>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</si>
  <si>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</si>
  <si>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</si>
  <si>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</si>
  <si>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</si>
  <si>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</si>
  <si>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</si>
  <si>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</si>
  <si>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</si>
  <si>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</si>
  <si>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</si>
  <si>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</si>
  <si>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</si>
  <si>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</si>
  <si>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</si>
  <si>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</si>
  <si>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</si>
  <si>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</si>
  <si>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</si>
  <si>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</si>
  <si>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</si>
  <si>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</si>
  <si>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</si>
  <si>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</si>
  <si>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</si>
  <si>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</si>
  <si>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</si>
  <si>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</si>
  <si>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</si>
  <si>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</si>
  <si>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</si>
  <si>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</si>
  <si>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</si>
  <si>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</si>
  <si>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</si>
  <si>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</si>
  <si>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</si>
  <si>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</si>
  <si>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</si>
  <si>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</si>
  <si>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</si>
  <si>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</si>
  <si>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</si>
  <si>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</si>
  <si>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</si>
  <si>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</si>
  <si>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</si>
  <si>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</si>
  <si>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</si>
  <si>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</si>
  <si>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</si>
  <si>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</si>
  <si>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</si>
  <si>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</si>
  <si>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</si>
  <si>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</si>
  <si>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</si>
  <si>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</si>
  <si>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</si>
  <si>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</si>
  <si>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</si>
  <si>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</si>
  <si>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</si>
  <si>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</si>
  <si>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</si>
  <si>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</si>
  <si>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</si>
  <si>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</si>
  <si>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</si>
  <si>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</si>
  <si>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</si>
  <si>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</si>
  <si>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</si>
  <si>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</si>
  <si>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</si>
  <si>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</si>
  <si>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</si>
  <si>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</si>
  <si>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</si>
  <si>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</si>
  <si>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</si>
  <si>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</si>
  <si>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</si>
  <si>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</si>
  <si>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</si>
  <si>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</si>
  <si>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</si>
  <si>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</si>
  <si>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</si>
  <si>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</si>
  <si>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</si>
  <si>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</si>
  <si>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</si>
  <si>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</si>
  <si>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</si>
  <si>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</si>
  <si>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</si>
  <si>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</si>
  <si>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</si>
  <si>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</si>
  <si>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</si>
  <si>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</si>
  <si>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</si>
  <si>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</si>
  <si>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</si>
  <si>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</si>
  <si>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</si>
  <si>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</si>
  <si>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</si>
  <si>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</si>
  <si>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</si>
  <si>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</si>
  <si>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</si>
  <si>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</si>
  <si>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</si>
  <si>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</si>
  <si>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</si>
  <si>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</si>
  <si>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</si>
  <si>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</si>
  <si>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</si>
  <si>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</si>
  <si>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</si>
  <si>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</si>
  <si>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</si>
  <si>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</si>
  <si>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</si>
  <si>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</si>
  <si>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</si>
  <si>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</si>
  <si>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</si>
  <si>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</si>
  <si>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</si>
  <si>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</si>
  <si>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</si>
  <si>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</si>
  <si>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</si>
  <si>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</si>
  <si>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</si>
  <si>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</si>
  <si>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</si>
  <si>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</si>
  <si>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</si>
  <si>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</si>
  <si>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</si>
  <si>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</si>
  <si>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</si>
  <si>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</si>
  <si>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</si>
  <si>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</si>
  <si>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</si>
  <si>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</si>
  <si>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</si>
  <si>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</si>
  <si>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</si>
  <si>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</si>
  <si>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</si>
  <si>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</si>
  <si>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</si>
  <si>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</si>
  <si>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</si>
  <si>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</si>
  <si>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</si>
  <si>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</si>
  <si>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</si>
  <si>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</si>
  <si>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</si>
  <si>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</si>
  <si>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</si>
  <si>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</si>
  <si>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</si>
  <si>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</si>
  <si>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</si>
  <si>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</si>
  <si>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</si>
  <si>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</si>
  <si>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</si>
  <si>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</si>
  <si>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</si>
  <si>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</si>
  <si>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</si>
  <si>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</si>
  <si>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</si>
  <si>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</si>
  <si>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</si>
  <si>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</si>
  <si>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</si>
  <si>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</si>
  <si>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</si>
  <si>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</si>
  <si>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</si>
  <si>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</si>
  <si>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</si>
  <si>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</si>
  <si>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</si>
  <si>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</si>
  <si>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</si>
  <si>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</si>
  <si>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</si>
  <si>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</si>
  <si>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</si>
  <si>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</si>
  <si>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</si>
  <si>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</si>
  <si>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</si>
  <si>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</si>
  <si>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</si>
  <si>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</si>
  <si>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</si>
  <si>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</si>
  <si>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</si>
  <si>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</si>
  <si>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</si>
  <si>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</si>
  <si>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</si>
  <si>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</si>
  <si>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</si>
  <si>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</si>
  <si>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</si>
  <si>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</si>
  <si>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</si>
  <si>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</si>
  <si>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</si>
  <si>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</si>
  <si>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</si>
  <si>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</si>
  <si>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</si>
  <si>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</si>
  <si>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</si>
  <si>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</si>
  <si>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</si>
  <si>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</si>
  <si>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</si>
  <si>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</si>
  <si>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</si>
  <si>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</si>
  <si>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</si>
  <si>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</si>
  <si>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</si>
  <si>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</si>
  <si>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</si>
  <si>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</si>
  <si>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</si>
  <si>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</si>
  <si>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</si>
  <si>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</si>
  <si>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</si>
  <si>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</si>
  <si>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</si>
  <si>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</si>
  <si>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</si>
  <si>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</si>
  <si>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</si>
  <si>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</si>
  <si>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</si>
  <si>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</si>
  <si>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</si>
  <si>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</si>
  <si>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</si>
  <si>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</si>
  <si>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</si>
  <si>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</si>
  <si>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</si>
  <si>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</si>
  <si>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</si>
  <si>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</si>
  <si>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</si>
  <si>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</si>
  <si>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</si>
  <si>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</si>
  <si>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</si>
  <si>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</si>
  <si>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</si>
  <si>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</si>
  <si>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</si>
  <si>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</si>
  <si>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</si>
  <si>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</si>
  <si>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</si>
  <si>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</si>
  <si>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</si>
  <si>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</si>
  <si>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</si>
  <si>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</si>
  <si>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</si>
  <si>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</si>
  <si>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</si>
  <si>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</si>
  <si>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</si>
  <si>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</si>
  <si>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</si>
  <si>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</si>
  <si>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</si>
  <si>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</si>
  <si>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</si>
  <si>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</si>
  <si>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</si>
  <si>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</si>
  <si>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</si>
  <si>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</si>
  <si>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</si>
  <si>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</si>
  <si>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</si>
  <si>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</si>
  <si>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</si>
  <si>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</si>
  <si>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</si>
  <si>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</si>
  <si>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</si>
  <si>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</si>
  <si>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</si>
  <si>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</si>
  <si>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</si>
  <si>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</si>
  <si>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</si>
  <si>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</si>
  <si>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</si>
  <si>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</si>
  <si>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</si>
  <si>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</si>
  <si>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</si>
  <si>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</si>
  <si>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</si>
  <si>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</si>
  <si>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</si>
  <si>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</si>
  <si>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</si>
  <si>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</si>
  <si>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</si>
  <si>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</si>
  <si>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</si>
  <si>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</si>
  <si>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</si>
  <si>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</si>
  <si>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</si>
  <si>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</si>
  <si>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</si>
  <si>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</si>
  <si>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</si>
  <si>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</si>
  <si>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</si>
  <si>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</si>
  <si>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</si>
  <si>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</si>
  <si>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</si>
  <si>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</si>
  <si>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</si>
  <si>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</si>
  <si>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</si>
  <si>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</si>
  <si>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</si>
  <si>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</si>
  <si>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</si>
  <si>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</si>
  <si>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</si>
  <si>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</si>
  <si>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</si>
  <si>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</si>
  <si>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</si>
  <si>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</si>
  <si>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</si>
  <si>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</si>
  <si>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</si>
  <si>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</si>
  <si>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</si>
  <si>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</si>
  <si>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</si>
  <si>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</si>
  <si>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</si>
  <si>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</si>
  <si>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</si>
  <si>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</si>
  <si>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</si>
  <si>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</si>
  <si>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</si>
  <si>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</si>
  <si>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</si>
  <si>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</si>
  <si>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</si>
  <si>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</si>
  <si>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</si>
  <si>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</si>
  <si>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</si>
  <si>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</si>
  <si>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</si>
  <si>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</si>
  <si>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</si>
  <si>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</si>
  <si>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</si>
  <si>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</si>
  <si>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</si>
  <si>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</si>
  <si>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</si>
  <si>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</si>
  <si>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</si>
  <si>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</si>
  <si>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</si>
  <si>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</si>
  <si>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</si>
  <si>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</si>
  <si>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</si>
  <si>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</si>
  <si>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</si>
  <si>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</si>
  <si>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</si>
  <si>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</si>
  <si>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</si>
  <si>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</si>
  <si>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</si>
  <si>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</si>
  <si>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</si>
  <si>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</si>
  <si>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</si>
  <si>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</si>
  <si>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</si>
  <si>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</si>
  <si>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</si>
  <si>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</si>
  <si>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</si>
  <si>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</si>
  <si>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</si>
  <si>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</si>
  <si>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</si>
  <si>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</si>
  <si>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</si>
  <si>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</si>
  <si>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</si>
  <si>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</si>
  <si>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</si>
  <si>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</si>
  <si>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</si>
  <si>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</si>
  <si>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</si>
  <si>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</si>
  <si>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</si>
  <si>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</si>
  <si>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</si>
  <si>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</si>
  <si>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</si>
  <si>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</si>
  <si>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</si>
  <si>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</si>
  <si>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</si>
  <si>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</si>
  <si>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</si>
  <si>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</si>
  <si>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</si>
  <si>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</si>
  <si>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</si>
  <si>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</si>
  <si>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</si>
  <si>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</si>
  <si>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</si>
  <si>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</si>
  <si>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</si>
  <si>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</si>
  <si>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</si>
  <si>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</si>
  <si>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</si>
  <si>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</si>
  <si>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</si>
  <si>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</si>
  <si>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</si>
  <si>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</si>
  <si>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</si>
  <si>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</si>
  <si>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</si>
  <si>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</si>
  <si>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</si>
  <si>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</si>
  <si>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</si>
  <si>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</si>
  <si>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</si>
  <si>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</si>
  <si>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</si>
  <si>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</si>
  <si>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</si>
  <si>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</si>
  <si>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</si>
  <si>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</si>
  <si>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</si>
  <si>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</si>
  <si>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</si>
  <si>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</si>
  <si>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</si>
  <si>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</si>
  <si>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</si>
  <si>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</si>
  <si>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</si>
  <si>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</si>
  <si>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</si>
  <si>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</si>
  <si>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</si>
  <si>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</si>
  <si>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</si>
  <si>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</si>
  <si>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</si>
  <si>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</si>
  <si>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</si>
  <si>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</si>
  <si>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</si>
  <si>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</si>
  <si>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</si>
  <si>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</si>
  <si>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</si>
  <si>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</si>
  <si>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</si>
  <si>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</si>
  <si>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</si>
  <si>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</si>
  <si>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</si>
  <si>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</si>
  <si>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</si>
  <si>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</si>
  <si>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</si>
  <si>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</si>
  <si>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</si>
  <si>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</si>
  <si>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</si>
  <si>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</si>
  <si>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</si>
  <si>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</si>
  <si>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</si>
  <si>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</si>
  <si>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</si>
  <si>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</si>
  <si>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</si>
  <si>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</si>
  <si>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</si>
  <si>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</si>
  <si>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</si>
  <si>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</si>
  <si>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</si>
  <si>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</si>
  <si>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</si>
  <si>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</si>
  <si>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</si>
  <si>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</si>
  <si>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</si>
  <si>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</si>
  <si>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</si>
  <si>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</si>
  <si>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</si>
  <si>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</si>
  <si>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</si>
  <si>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</si>
  <si>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</si>
  <si>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</si>
  <si>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</si>
  <si>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</si>
  <si>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</si>
  <si>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</si>
  <si>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</si>
  <si>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</si>
  <si>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</si>
  <si>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</si>
  <si>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</si>
  <si>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</si>
  <si>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</si>
  <si>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</si>
  <si>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</si>
  <si>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</si>
  <si>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</si>
  <si>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</si>
  <si>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</si>
  <si>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</si>
  <si>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</si>
  <si>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</si>
  <si>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</si>
  <si>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</si>
  <si>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</si>
  <si>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</si>
  <si>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</si>
  <si>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</si>
  <si>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</si>
  <si>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</si>
  <si>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</si>
  <si>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</si>
  <si>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</si>
  <si>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</si>
  <si>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</si>
  <si>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</si>
  <si>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</si>
  <si>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</si>
  <si>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</si>
  <si>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</si>
  <si>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</si>
  <si>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</si>
  <si>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</si>
  <si>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</si>
  <si>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</si>
  <si>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</si>
  <si>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</si>
  <si>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</si>
  <si>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</si>
  <si>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</si>
  <si>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</si>
  <si>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</si>
  <si>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</si>
  <si>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</si>
  <si>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</si>
  <si>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</si>
  <si>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</si>
  <si>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</si>
  <si>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</si>
  <si>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</si>
  <si>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</si>
  <si>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</si>
  <si>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</si>
  <si>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</si>
  <si>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</si>
  <si>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</si>
  <si>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</si>
  <si>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</si>
  <si>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</si>
  <si>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</si>
  <si>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</si>
  <si>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</si>
  <si>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</si>
  <si>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</si>
  <si>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</si>
  <si>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</si>
  <si>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</si>
  <si>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</si>
  <si>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</si>
  <si>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</si>
  <si>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</si>
  <si>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</si>
  <si>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</si>
  <si>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</si>
  <si>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</si>
  <si>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</si>
  <si>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</si>
  <si>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</si>
  <si>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</si>
  <si>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</si>
  <si>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</si>
  <si>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</si>
  <si>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</si>
  <si>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</si>
  <si>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</si>
  <si>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</si>
  <si>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</si>
  <si>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</si>
  <si>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</si>
  <si>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</si>
  <si>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</si>
  <si>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</si>
  <si>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</si>
  <si>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</si>
  <si>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</si>
  <si>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</si>
  <si>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</si>
  <si>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</si>
  <si>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</si>
  <si>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</si>
  <si>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</si>
  <si>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</si>
  <si>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</si>
  <si>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</si>
  <si>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</si>
  <si>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</si>
  <si>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</si>
  <si>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</si>
  <si>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</si>
  <si>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</si>
  <si>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</si>
  <si>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</si>
  <si>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</si>
  <si>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</si>
  <si>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</si>
  <si>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</si>
  <si>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</si>
  <si>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</si>
  <si>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</si>
  <si>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</si>
  <si>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</si>
  <si>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</si>
  <si>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</si>
  <si>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</si>
  <si>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</si>
  <si>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</si>
  <si>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</si>
  <si>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</si>
  <si>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</si>
  <si>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</si>
  <si>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</si>
  <si>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</si>
  <si>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</si>
  <si>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</si>
  <si>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</si>
  <si>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</si>
  <si>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</si>
  <si>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</si>
  <si>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</si>
  <si>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</si>
  <si>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</si>
  <si>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</si>
  <si>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</si>
  <si>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</si>
  <si>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</si>
  <si>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</si>
  <si>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</si>
  <si>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</si>
  <si>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</si>
  <si>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</si>
  <si>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</si>
  <si>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</si>
  <si>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</si>
  <si>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</si>
  <si>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</si>
  <si>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</si>
  <si>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</si>
  <si>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</si>
  <si>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</si>
  <si>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</si>
  <si>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</si>
  <si>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</si>
  <si>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</si>
  <si>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</si>
  <si>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</si>
  <si>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</si>
  <si>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</si>
  <si>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</si>
  <si>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</si>
  <si>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</si>
  <si>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</si>
  <si>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</si>
  <si>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</si>
  <si>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</si>
  <si>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</si>
  <si>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</si>
  <si>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</si>
  <si>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</si>
  <si>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</si>
  <si>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</si>
  <si>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</si>
  <si>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</si>
  <si>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</si>
  <si>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</si>
  <si>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</si>
  <si>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</si>
  <si>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</si>
  <si>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</si>
  <si>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</si>
  <si>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</si>
  <si>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</si>
  <si>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</si>
  <si>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</si>
  <si>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</si>
  <si>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</si>
  <si>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</si>
  <si>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</si>
  <si>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</si>
  <si>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</si>
  <si>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</si>
  <si>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</si>
  <si>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</si>
  <si>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</si>
  <si>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</si>
  <si>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</si>
  <si>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</si>
  <si>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</si>
  <si>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</si>
  <si>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</si>
  <si>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</si>
  <si>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</si>
  <si>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</si>
  <si>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</si>
  <si>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</si>
  <si>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</si>
  <si>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</si>
  <si>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</si>
  <si>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</si>
  <si>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</si>
  <si>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</si>
  <si>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</si>
  <si>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</si>
  <si>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</si>
  <si>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</si>
  <si>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</si>
  <si>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</si>
  <si>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</si>
  <si>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</si>
  <si>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</si>
  <si>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</si>
  <si>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</si>
  <si>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</si>
  <si>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</si>
  <si>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</si>
  <si>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</si>
  <si>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</si>
  <si>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</si>
  <si>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</si>
  <si>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</si>
  <si>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</si>
  <si>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</si>
  <si>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</si>
  <si>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</si>
  <si>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</si>
  <si>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</si>
  <si>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</si>
  <si>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</si>
  <si>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</si>
  <si>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</si>
  <si>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</si>
  <si>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</si>
  <si>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</si>
  <si>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</si>
  <si>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</si>
  <si>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</si>
  <si>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</si>
  <si>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</si>
  <si>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</si>
  <si>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</si>
  <si>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</si>
  <si>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</si>
  <si>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</si>
  <si>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</si>
  <si>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</si>
  <si>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</si>
  <si>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</si>
  <si>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</si>
  <si>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</si>
  <si>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</si>
  <si>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</si>
  <si>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</si>
  <si>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</si>
  <si>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</si>
  <si>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</si>
  <si>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</si>
  <si>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</si>
  <si>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</si>
  <si>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</si>
  <si>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</si>
  <si>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</si>
  <si>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</si>
  <si>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</si>
  <si>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</si>
  <si>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</si>
  <si>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</si>
  <si>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</si>
  <si>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</si>
  <si>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</si>
  <si>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</si>
  <si>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</si>
  <si>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</si>
  <si>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</si>
  <si>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</si>
  <si>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</si>
  <si>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</si>
  <si>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</si>
  <si>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</si>
  <si>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</si>
  <si>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</si>
  <si>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</si>
  <si>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</si>
  <si>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</si>
  <si>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</si>
  <si>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</si>
  <si>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</si>
  <si>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</si>
  <si>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</si>
  <si>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</si>
  <si>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</si>
  <si>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</si>
  <si>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</si>
  <si>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</si>
  <si>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</si>
  <si>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</si>
  <si>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</si>
  <si>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</si>
  <si>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</si>
  <si>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</si>
  <si>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</si>
  <si>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</si>
  <si>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</si>
  <si>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</si>
  <si>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</si>
  <si>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</si>
  <si>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</si>
  <si>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</si>
  <si>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</si>
  <si>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</si>
  <si>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</si>
  <si>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</si>
  <si>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</si>
  <si>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</si>
  <si>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</si>
  <si>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</si>
  <si>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</si>
  <si>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</si>
  <si>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</si>
  <si>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</si>
  <si>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</si>
  <si>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</si>
  <si>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</si>
  <si>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</si>
  <si>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</si>
  <si>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</si>
  <si>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</si>
  <si>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</si>
  <si>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</si>
  <si>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</si>
  <si>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</si>
  <si>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</si>
  <si>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</si>
  <si>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</si>
  <si>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</si>
  <si>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</si>
  <si>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</si>
  <si>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</si>
  <si>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</si>
  <si>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</si>
  <si>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</si>
  <si>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</si>
  <si>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</si>
  <si>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</si>
  <si>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</si>
  <si>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</si>
  <si>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</si>
  <si>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</si>
  <si>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</si>
  <si>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</si>
  <si>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</si>
  <si>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</si>
  <si>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</si>
  <si>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</si>
  <si>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</si>
  <si>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</si>
  <si>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</si>
  <si>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</si>
  <si>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</si>
  <si>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</si>
  <si>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</si>
  <si>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</si>
  <si>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</si>
  <si>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</si>
  <si>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</si>
  <si>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</si>
  <si>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</si>
  <si>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</si>
  <si>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</si>
  <si>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</si>
  <si>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</si>
  <si>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</si>
  <si>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</si>
  <si>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</si>
  <si>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</si>
  <si>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</si>
  <si>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</si>
  <si>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</si>
  <si>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</si>
  <si>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</si>
  <si>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</si>
  <si>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</si>
  <si>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</si>
  <si>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</si>
  <si>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</si>
  <si>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</si>
  <si>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</si>
  <si>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</si>
  <si>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</si>
  <si>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</si>
  <si>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</si>
  <si>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</si>
  <si>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</si>
  <si>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</si>
  <si>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</si>
  <si>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</si>
  <si>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</si>
  <si>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</si>
  <si>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</si>
  <si>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</si>
  <si>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</si>
  <si>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</si>
  <si>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</si>
  <si>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</si>
  <si>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</si>
  <si>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</si>
  <si>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</si>
  <si>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</si>
  <si>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</si>
  <si>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</si>
  <si>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</si>
  <si>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</si>
  <si>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</si>
  <si>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</si>
  <si>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</si>
  <si>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</si>
  <si>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</si>
  <si>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</si>
  <si>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</si>
  <si>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</si>
  <si>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</si>
  <si>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</si>
  <si>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</si>
  <si>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</si>
  <si>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</si>
  <si>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</si>
  <si>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</si>
  <si>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</si>
  <si>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</si>
  <si>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</si>
  <si>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</si>
  <si>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</si>
  <si>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</si>
  <si>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</si>
  <si>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</si>
  <si>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</si>
  <si>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</si>
  <si>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</si>
  <si>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</si>
  <si>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</si>
  <si>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</si>
  <si>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</si>
  <si>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</si>
  <si>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</si>
  <si>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</si>
  <si>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</si>
  <si>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</si>
  <si>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</si>
  <si>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</si>
  <si>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</si>
  <si>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</si>
  <si>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</si>
  <si>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</si>
  <si>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</si>
  <si>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</si>
  <si>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</si>
  <si>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</si>
  <si>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</si>
  <si>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</si>
  <si>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</si>
  <si>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</si>
  <si>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</si>
  <si>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</si>
  <si>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</si>
  <si>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</si>
  <si>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</si>
  <si>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</si>
  <si>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</si>
  <si>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</si>
  <si>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</si>
  <si>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</si>
  <si>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</si>
  <si>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</si>
  <si>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</si>
  <si>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</si>
  <si>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</si>
  <si>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</si>
  <si>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</si>
  <si>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</si>
  <si>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</si>
  <si>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</si>
  <si>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</si>
  <si>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</si>
  <si>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</si>
  <si>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</si>
  <si>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</si>
  <si>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</si>
  <si>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</si>
  <si>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</si>
  <si>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</si>
  <si>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</si>
  <si>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</si>
  <si>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</si>
  <si>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</si>
  <si>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</si>
  <si>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</si>
  <si>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</si>
  <si>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</si>
  <si>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</si>
  <si>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</si>
  <si>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</si>
  <si>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</si>
  <si>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</si>
  <si>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</si>
  <si>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</si>
  <si>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</si>
  <si>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</si>
  <si>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</si>
  <si>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</si>
  <si>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</si>
  <si>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</si>
  <si>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</si>
  <si>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</si>
  <si>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</si>
  <si>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</si>
  <si>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</si>
  <si>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</si>
  <si>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</si>
  <si>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</si>
  <si>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</si>
  <si>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</si>
  <si>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</si>
  <si>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</si>
  <si>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</si>
  <si>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</si>
  <si>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</si>
  <si>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</si>
  <si>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</si>
  <si>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</si>
  <si>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</si>
  <si>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</si>
  <si>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</si>
  <si>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</si>
  <si>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</si>
  <si>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</si>
  <si>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</si>
  <si>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</si>
  <si>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</si>
  <si>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</si>
  <si>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</si>
  <si>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</si>
  <si>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</si>
  <si>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</si>
  <si>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</si>
  <si>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</si>
  <si>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</si>
  <si>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</si>
  <si>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</si>
  <si>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</si>
  <si>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</si>
  <si>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</si>
  <si>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</si>
  <si>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</si>
  <si>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</si>
  <si>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</si>
  <si>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</si>
  <si>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</si>
  <si>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</si>
  <si>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</si>
  <si>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</si>
  <si>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</si>
  <si>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</si>
  <si>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</si>
  <si>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</si>
  <si>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</si>
  <si>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</si>
  <si>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</si>
  <si>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</si>
  <si>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</si>
  <si>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</si>
  <si>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</si>
  <si>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</si>
  <si>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</si>
  <si>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</si>
  <si>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</si>
  <si>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</si>
  <si>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</si>
  <si>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</si>
  <si>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</si>
  <si>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</si>
  <si>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</si>
  <si>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</si>
  <si>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</si>
  <si>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</si>
  <si>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</si>
  <si>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</si>
  <si>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</si>
  <si>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</si>
  <si>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</si>
  <si>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</si>
  <si>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</si>
  <si>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</si>
  <si>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</si>
  <si>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</si>
  <si>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</si>
  <si>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</si>
  <si>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</si>
  <si>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</si>
  <si>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</si>
  <si>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</si>
  <si>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</si>
  <si>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</si>
  <si>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</si>
  <si>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</si>
  <si>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</si>
  <si>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</si>
  <si>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</si>
  <si>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</si>
  <si>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</si>
  <si>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</si>
  <si>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</si>
  <si>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</si>
  <si>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</si>
  <si>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</si>
  <si>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</si>
  <si>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</si>
  <si>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</si>
  <si>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</si>
  <si>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</si>
  <si>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</si>
  <si>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</si>
  <si>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</si>
  <si>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</si>
  <si>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</si>
  <si>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</si>
  <si>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</si>
  <si>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</si>
  <si>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</si>
  <si>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</si>
  <si>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</si>
  <si>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</si>
  <si>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</si>
  <si>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</si>
  <si>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</si>
  <si>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</si>
  <si>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</si>
  <si>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</si>
  <si>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</si>
  <si>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</si>
  <si>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</si>
  <si>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</si>
  <si>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</si>
  <si>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</si>
  <si>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</si>
  <si>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</si>
  <si>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</si>
  <si>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</si>
  <si>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</si>
  <si>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</si>
  <si>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</si>
  <si>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</si>
  <si>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</si>
  <si>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</si>
  <si>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</si>
  <si>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</si>
  <si>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</si>
  <si>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</si>
  <si>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</si>
  <si>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</si>
  <si>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</si>
  <si>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</si>
  <si>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</si>
  <si>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</si>
  <si>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</si>
  <si>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</si>
  <si>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</si>
  <si>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</si>
  <si>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</si>
  <si>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</si>
  <si>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</si>
  <si>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</si>
  <si>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</si>
  <si>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</si>
  <si>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</si>
  <si>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</si>
  <si>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</si>
  <si>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</si>
  <si>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</si>
  <si>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</si>
  <si>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</si>
  <si>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</si>
  <si>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</si>
  <si>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</si>
  <si>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</si>
  <si>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</si>
  <si>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</si>
  <si>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</si>
  <si>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</si>
  <si>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</si>
  <si>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</si>
  <si>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</si>
  <si>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</si>
  <si>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</si>
  <si>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</si>
  <si>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</si>
  <si>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</si>
  <si>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</si>
  <si>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</si>
  <si>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</si>
  <si>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</si>
  <si>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</si>
  <si>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</si>
  <si>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</si>
  <si>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</si>
  <si>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</si>
  <si>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</si>
  <si>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</si>
  <si>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</si>
  <si>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</si>
  <si>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</si>
  <si>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</si>
  <si>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</si>
  <si>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</si>
  <si>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</si>
  <si>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</si>
  <si>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</si>
  <si>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</si>
  <si>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</si>
  <si>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</si>
  <si>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</si>
  <si>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</si>
  <si>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</si>
  <si>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</si>
  <si>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</si>
  <si>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</si>
  <si>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</si>
  <si>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</si>
  <si>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</si>
  <si>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</si>
  <si>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</si>
  <si>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</si>
  <si>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</si>
  <si>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</si>
  <si>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</si>
  <si>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</si>
  <si>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</si>
  <si>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</si>
  <si>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</si>
  <si>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</si>
  <si>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</si>
  <si>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</si>
  <si>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</si>
  <si>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</si>
  <si>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</si>
  <si>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</si>
  <si>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</si>
  <si>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</si>
  <si>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</si>
  <si>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</si>
  <si>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</si>
  <si>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</si>
  <si>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</si>
  <si>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</si>
  <si>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</si>
  <si>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</si>
  <si>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</si>
  <si>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</si>
  <si>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</si>
  <si>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</si>
  <si>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</si>
  <si>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</si>
  <si>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</si>
  <si>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</si>
  <si>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</si>
  <si>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</si>
  <si>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</si>
  <si>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</si>
  <si>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</si>
  <si>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</si>
  <si>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</si>
  <si>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</si>
  <si>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</si>
  <si>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</si>
  <si>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</si>
  <si>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</si>
  <si>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</si>
  <si>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</si>
  <si>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</si>
  <si>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</si>
  <si>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</si>
  <si>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</si>
  <si>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</si>
  <si>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</si>
  <si>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</si>
  <si>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</si>
  <si>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</si>
  <si>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</si>
  <si>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</si>
  <si>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</si>
  <si>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</si>
  <si>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</si>
  <si>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</si>
  <si>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</si>
  <si>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</si>
  <si>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</si>
  <si>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</si>
  <si>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</si>
  <si>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</si>
  <si>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</si>
  <si>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</si>
  <si>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</si>
  <si>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</si>
  <si>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</si>
  <si>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</si>
  <si>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</si>
  <si>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</si>
  <si>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</si>
  <si>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</si>
  <si>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</si>
  <si>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</si>
  <si>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</si>
  <si>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</si>
  <si>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</si>
  <si>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</si>
  <si>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</si>
  <si>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</si>
  <si>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</si>
  <si>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</si>
  <si>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</si>
  <si>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</si>
  <si>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</si>
  <si>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</si>
  <si>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</si>
  <si>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</si>
  <si>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</si>
  <si>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</si>
  <si>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</si>
  <si>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</si>
  <si>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</si>
  <si>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</si>
  <si>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</si>
  <si>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</si>
  <si>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</si>
  <si>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</si>
  <si>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</si>
  <si>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</si>
  <si>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</si>
  <si>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</si>
  <si>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</si>
  <si>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</si>
  <si>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</si>
  <si>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</si>
  <si>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</si>
  <si>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</si>
  <si>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</si>
  <si>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</si>
  <si>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</si>
  <si>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</si>
  <si>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</si>
  <si>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</si>
  <si>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</si>
  <si>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</si>
  <si>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</si>
  <si>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</si>
  <si>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</si>
  <si>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</si>
  <si>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</si>
  <si>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</si>
  <si>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</si>
  <si>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</si>
  <si>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</si>
  <si>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</si>
  <si>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</si>
  <si>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</si>
  <si>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</si>
  <si>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</si>
  <si>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</si>
  <si>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</si>
  <si>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</si>
  <si>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</si>
  <si>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</si>
  <si>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</si>
  <si>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</si>
  <si>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</si>
  <si>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</si>
  <si>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</si>
  <si>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</si>
  <si>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</si>
  <si>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</si>
  <si>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</si>
  <si>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</si>
  <si>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</si>
  <si>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</si>
  <si>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</si>
  <si>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</si>
  <si>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</si>
  <si>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</si>
  <si>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</si>
  <si>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</si>
  <si>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</si>
  <si>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</si>
  <si>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</si>
  <si>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</si>
  <si>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</si>
  <si>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</si>
  <si>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</si>
  <si>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</si>
  <si>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</si>
  <si>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</si>
  <si>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</si>
  <si>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</si>
  <si>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</si>
  <si>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</si>
  <si>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</si>
  <si>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</si>
  <si>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</si>
  <si>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</si>
  <si>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</si>
  <si>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</si>
  <si>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</si>
  <si>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</si>
  <si>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</si>
  <si>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</si>
  <si>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</si>
  <si>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</si>
  <si>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</si>
  <si>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</si>
  <si>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</si>
  <si>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</si>
  <si>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</si>
  <si>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</si>
  <si>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</si>
  <si>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</si>
  <si>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</si>
  <si>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</si>
  <si>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</si>
  <si>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</si>
  <si>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</si>
  <si>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</si>
  <si>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</si>
  <si>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</si>
  <si>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</si>
  <si>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</si>
  <si>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</si>
  <si>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</si>
  <si>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</si>
  <si>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</si>
  <si>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</si>
  <si>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</si>
  <si>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</si>
  <si>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</si>
  <si>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</si>
  <si>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</si>
  <si>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</si>
  <si>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</si>
  <si>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</si>
  <si>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</si>
  <si>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</si>
  <si>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</si>
  <si>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</si>
  <si>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</si>
  <si>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</si>
  <si>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</si>
  <si>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</si>
  <si>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</si>
  <si>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</si>
  <si>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</si>
  <si>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</si>
  <si>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</si>
  <si>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</si>
  <si>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</si>
  <si>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</si>
  <si>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</si>
  <si>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</si>
  <si>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</si>
  <si>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</si>
  <si>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</si>
  <si>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</si>
  <si>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</si>
  <si>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</si>
  <si>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</si>
  <si>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</si>
  <si>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</si>
  <si>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</si>
  <si>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</si>
  <si>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</si>
  <si>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</si>
  <si>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</si>
  <si>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</si>
  <si>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</si>
  <si>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</si>
  <si>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</si>
  <si>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</si>
  <si>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</si>
  <si>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</si>
  <si>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</si>
  <si>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</si>
  <si>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</si>
  <si>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</si>
  <si>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</si>
  <si>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</si>
  <si>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</si>
  <si>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</si>
  <si>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</si>
  <si>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</si>
  <si>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</si>
  <si>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</si>
  <si>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</si>
  <si>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</si>
  <si>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</si>
  <si>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</si>
  <si>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</si>
  <si>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</si>
  <si>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</si>
  <si>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</si>
  <si>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</si>
  <si>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</si>
  <si>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</si>
  <si>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</si>
  <si>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</si>
  <si>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</si>
  <si>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</si>
  <si>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</si>
  <si>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</si>
  <si>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</si>
  <si>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</si>
  <si>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</si>
  <si>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</si>
  <si>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</si>
  <si>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</si>
  <si>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</si>
  <si>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</si>
  <si>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</si>
  <si>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</si>
  <si>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</si>
  <si>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</si>
  <si>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</si>
  <si>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</si>
  <si>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</si>
  <si>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</si>
  <si>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</si>
  <si>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</si>
  <si>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</si>
  <si>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</si>
  <si>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</si>
  <si>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</si>
  <si>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</si>
  <si>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</si>
  <si>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</si>
  <si>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</si>
  <si>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</si>
  <si>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</si>
  <si>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</si>
  <si>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</si>
  <si>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</si>
  <si>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</si>
  <si>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</si>
  <si>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</si>
  <si>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</si>
  <si>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</si>
  <si>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</si>
  <si>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</si>
  <si>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</si>
  <si>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</si>
  <si>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</si>
  <si>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</si>
  <si>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</si>
  <si>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</si>
  <si>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</si>
  <si>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</si>
  <si>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</si>
  <si>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</si>
  <si>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</si>
  <si>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</si>
  <si>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</si>
  <si>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</si>
  <si>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</si>
  <si>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</si>
  <si>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</si>
  <si>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</si>
  <si>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</si>
  <si>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</si>
  <si>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</si>
  <si>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</si>
  <si>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</si>
  <si>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</si>
  <si>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</si>
  <si>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</si>
  <si>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</si>
  <si>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</si>
  <si>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</si>
  <si>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</si>
  <si>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</si>
  <si>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</si>
  <si>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</si>
  <si>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</si>
  <si>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</si>
  <si>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</si>
  <si>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</si>
  <si>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</si>
  <si>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</si>
  <si>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</si>
  <si>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</si>
  <si>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</si>
  <si>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</si>
  <si>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</si>
  <si>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</si>
  <si>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</si>
  <si>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</si>
  <si>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</si>
  <si>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</si>
  <si>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</si>
  <si>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</si>
  <si>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</si>
  <si>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</si>
  <si>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</si>
  <si>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</si>
  <si>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</si>
  <si>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</si>
  <si>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</si>
  <si>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</si>
  <si>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</si>
  <si>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</si>
  <si>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</si>
  <si>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</si>
  <si>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</si>
  <si>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</si>
  <si>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</si>
  <si>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</si>
  <si>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</si>
  <si>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</si>
  <si>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</si>
  <si>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</si>
  <si>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</si>
  <si>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</si>
  <si>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</si>
  <si>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</si>
  <si>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</si>
  <si>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</si>
  <si>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</si>
  <si>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</si>
  <si>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</si>
  <si>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</si>
  <si>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</si>
  <si>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</si>
  <si>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</si>
  <si>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</si>
  <si>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</si>
  <si>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</si>
  <si>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</si>
  <si>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</si>
  <si>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</si>
  <si>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</si>
  <si>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</si>
  <si>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</si>
  <si>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</si>
  <si>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</si>
  <si>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</si>
  <si>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</si>
  <si>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</si>
  <si>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</si>
  <si>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</si>
  <si>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</si>
  <si>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</si>
  <si>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</si>
  <si>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</si>
  <si>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</si>
  <si>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</si>
  <si>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</si>
  <si>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</si>
  <si>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</si>
  <si>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</si>
  <si>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</si>
  <si>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</si>
  <si>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</si>
  <si>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</si>
  <si>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</si>
  <si>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</si>
  <si>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</si>
  <si>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</si>
  <si>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</si>
  <si>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</si>
  <si>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</si>
  <si>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</si>
  <si>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</si>
  <si>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</si>
  <si>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</si>
  <si>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</si>
  <si>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</si>
  <si>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</si>
  <si>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</si>
  <si>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</si>
  <si>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</si>
  <si>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</si>
  <si>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</si>
  <si>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</si>
  <si>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</si>
  <si>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</si>
  <si>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</si>
  <si>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</si>
  <si>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</si>
  <si>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</si>
  <si>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</si>
  <si>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</si>
  <si>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</si>
  <si>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</si>
  <si>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</si>
  <si>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</si>
  <si>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</si>
  <si>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</si>
  <si>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</si>
  <si>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</si>
  <si>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</si>
  <si>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</si>
  <si>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</si>
  <si>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</si>
  <si>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</si>
  <si>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</si>
  <si>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</si>
  <si>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</si>
  <si>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</si>
  <si>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</si>
  <si>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</si>
  <si>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</si>
  <si>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</si>
  <si>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</si>
  <si>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</si>
  <si>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</si>
  <si>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</si>
  <si>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</si>
  <si>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</si>
  <si>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</si>
  <si>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</si>
  <si>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</si>
  <si>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</si>
  <si>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</si>
  <si>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</si>
  <si>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</si>
  <si>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</si>
  <si>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</si>
  <si>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</si>
  <si>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</si>
  <si>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</si>
  <si>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</si>
  <si>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</si>
  <si>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</si>
  <si>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</si>
  <si>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</si>
  <si>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</si>
  <si>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</si>
  <si>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</si>
  <si>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</si>
  <si>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</si>
  <si>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</si>
  <si>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</si>
  <si>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</si>
  <si>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</si>
  <si>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</si>
  <si>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</si>
  <si>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</si>
  <si>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</si>
  <si>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</si>
  <si>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</si>
  <si>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</si>
  <si>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</si>
  <si>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</si>
  <si>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</si>
  <si>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</si>
  <si>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</si>
  <si>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</si>
  <si>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</si>
  <si>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</si>
  <si>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</si>
  <si>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</si>
  <si>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</si>
  <si>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</si>
  <si>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</si>
  <si>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</si>
  <si>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</si>
  <si>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</si>
  <si>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</si>
  <si>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</si>
  <si>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</si>
  <si>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</si>
  <si>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</si>
  <si>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</si>
  <si>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</si>
  <si>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</si>
  <si>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</si>
  <si>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</si>
  <si>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</si>
  <si>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</si>
  <si>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</si>
  <si>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</si>
  <si>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</si>
  <si>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</si>
  <si>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</si>
  <si>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</si>
  <si>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</si>
  <si>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</si>
  <si>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</si>
  <si>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</si>
  <si>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</si>
  <si>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</si>
  <si>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</si>
  <si>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</si>
  <si>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</si>
  <si>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</si>
  <si>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</si>
  <si>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</si>
  <si>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</si>
  <si>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</si>
  <si>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</si>
  <si>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</si>
  <si>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</si>
  <si>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</si>
  <si>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</si>
  <si>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</si>
  <si>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</si>
  <si>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</si>
  <si>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</si>
  <si>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</si>
  <si>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</si>
  <si>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</si>
  <si>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</si>
  <si>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</si>
  <si>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</si>
  <si>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</si>
  <si>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</si>
  <si>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</si>
  <si>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</si>
  <si>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</si>
  <si>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</si>
  <si>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</si>
  <si>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</si>
  <si>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</si>
  <si>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</si>
  <si>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</si>
  <si>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</si>
  <si>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</si>
  <si>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</si>
  <si>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</si>
  <si>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</si>
  <si>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</si>
  <si>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</si>
  <si>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</si>
  <si>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</si>
  <si>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</si>
  <si>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</si>
  <si>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</si>
  <si>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</si>
  <si>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</si>
  <si>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</si>
  <si>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</si>
  <si>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</si>
  <si>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</si>
  <si>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</si>
  <si>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</si>
  <si>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</si>
  <si>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</si>
  <si>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</si>
  <si>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</si>
  <si>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</si>
  <si>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</si>
  <si>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</si>
  <si>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</si>
  <si>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</si>
  <si>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</si>
  <si>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</si>
  <si>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</si>
  <si>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</si>
  <si>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</si>
  <si>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</si>
  <si>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</si>
  <si>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</si>
  <si>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</si>
  <si>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</si>
  <si>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</si>
  <si>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</si>
  <si>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</si>
  <si>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</si>
  <si>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</si>
  <si>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</si>
  <si>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</si>
  <si>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</si>
  <si>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</si>
  <si>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</si>
  <si>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</si>
  <si>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</si>
  <si>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</si>
  <si>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</si>
  <si>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</si>
  <si>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</si>
  <si>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</si>
  <si>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</si>
  <si>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</si>
  <si>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</si>
  <si>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</si>
  <si>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</si>
  <si>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</si>
  <si>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</si>
  <si>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</si>
  <si>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</si>
  <si>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</si>
  <si>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</si>
  <si>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</si>
  <si>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</si>
  <si>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</si>
  <si>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</si>
  <si>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</si>
  <si>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</si>
  <si>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</si>
  <si>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</si>
  <si>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</si>
  <si>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</si>
  <si>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</si>
  <si>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</si>
  <si>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</si>
  <si>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</si>
  <si>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</si>
  <si>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</si>
  <si>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</si>
  <si>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</si>
  <si>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</si>
  <si>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</si>
  <si>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</si>
  <si>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</si>
  <si>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</si>
  <si>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</si>
  <si>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</si>
  <si>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</si>
  <si>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</si>
  <si>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</si>
  <si>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</si>
  <si>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</si>
  <si>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</si>
  <si>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</si>
  <si>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</si>
  <si>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</si>
  <si>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</si>
  <si>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</si>
  <si>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</si>
  <si>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</si>
  <si>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</si>
  <si>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</si>
  <si>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</si>
  <si>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</si>
  <si>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</si>
  <si>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</si>
  <si>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</si>
  <si>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</si>
  <si>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</si>
  <si>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</si>
  <si>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</si>
  <si>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</si>
  <si>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</si>
  <si>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</si>
  <si>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</si>
  <si>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</si>
  <si>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</si>
  <si>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</si>
  <si>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</si>
  <si>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</si>
  <si>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</si>
  <si>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</si>
  <si>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</si>
  <si>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</si>
  <si>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</si>
  <si>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</si>
  <si>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</si>
  <si>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</si>
  <si>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</si>
  <si>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</si>
  <si>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</si>
  <si>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</si>
  <si>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</si>
  <si>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</si>
  <si>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</si>
  <si>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</si>
  <si>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</si>
  <si>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</si>
  <si>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</si>
  <si>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</si>
  <si>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</si>
  <si>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</si>
  <si>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</si>
  <si>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</si>
  <si>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</si>
  <si>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</si>
  <si>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</si>
  <si>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</si>
  <si>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</si>
  <si>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</si>
  <si>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</si>
  <si>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</si>
  <si>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</si>
  <si>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</si>
  <si>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</si>
  <si>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</si>
  <si>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</si>
  <si>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</si>
  <si>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</si>
  <si>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</si>
  <si>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</si>
  <si>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</si>
  <si>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</si>
  <si>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</si>
  <si>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</si>
  <si>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</si>
  <si>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</si>
  <si>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</si>
  <si>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</si>
  <si>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</si>
  <si>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</si>
  <si>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</si>
  <si>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</si>
  <si>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</si>
  <si>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</si>
  <si>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</si>
  <si>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</si>
  <si>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</si>
  <si>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</si>
  <si>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</si>
  <si>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</si>
  <si>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</si>
  <si>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</si>
  <si>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</si>
  <si>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</si>
  <si>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</si>
  <si>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</si>
  <si>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</si>
  <si>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</si>
  <si>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</si>
  <si>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</si>
  <si>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</si>
  <si>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</si>
  <si>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</si>
  <si>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</si>
  <si>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</si>
  <si>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</si>
  <si>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</si>
  <si>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</si>
  <si>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</si>
  <si>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</si>
  <si>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</si>
  <si>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</si>
  <si>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</si>
  <si>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</si>
  <si>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</si>
  <si>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</si>
  <si>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</si>
  <si>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</si>
  <si>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</si>
  <si>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</si>
  <si>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</si>
  <si>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</si>
  <si>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</si>
  <si>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</si>
  <si>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</si>
  <si>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</si>
  <si>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</si>
  <si>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</si>
  <si>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</si>
  <si>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</si>
  <si>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</si>
  <si>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</si>
  <si>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</si>
  <si>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</si>
  <si>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</si>
  <si>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</si>
  <si>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</si>
  <si>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</si>
  <si>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</si>
  <si>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</si>
  <si>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</si>
  <si>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</si>
  <si>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</si>
  <si>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</si>
  <si>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</si>
  <si>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</si>
  <si>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</si>
  <si>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</si>
  <si>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</si>
  <si>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</si>
  <si>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</si>
  <si>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</si>
  <si>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</si>
  <si>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</si>
  <si>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</si>
  <si>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</si>
  <si>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</si>
  <si>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</si>
  <si>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</si>
  <si>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</si>
  <si>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</si>
  <si>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</si>
  <si>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</si>
  <si>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</si>
  <si>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</si>
  <si>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</si>
  <si>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</si>
  <si>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</si>
  <si>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</si>
  <si>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</si>
  <si>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</si>
  <si>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</si>
  <si>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</si>
  <si>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</si>
  <si>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</si>
  <si>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</si>
  <si>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</si>
  <si>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</si>
  <si>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</si>
  <si>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</si>
  <si>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</si>
  <si>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</si>
  <si>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</si>
  <si>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</si>
  <si>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</si>
  <si>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</si>
  <si>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</si>
  <si>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</si>
  <si>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</si>
  <si>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</si>
  <si>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</si>
  <si>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</si>
  <si>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</si>
  <si>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</si>
  <si>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</si>
  <si>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</si>
  <si>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</si>
  <si>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</si>
  <si>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</si>
  <si>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</si>
  <si>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</si>
  <si>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</si>
  <si>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</si>
  <si>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</si>
  <si>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</si>
  <si>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</si>
  <si>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</si>
  <si>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</si>
  <si>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</si>
  <si>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</si>
  <si>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</si>
  <si>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</si>
  <si>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</si>
  <si>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</si>
  <si>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</si>
  <si>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</si>
  <si>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</si>
  <si>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</si>
  <si>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</si>
  <si>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</si>
  <si>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</si>
  <si>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</si>
  <si>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</si>
  <si>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</si>
  <si>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</si>
  <si>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</si>
  <si>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</si>
  <si>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</si>
  <si>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</si>
  <si>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</si>
  <si>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</si>
  <si>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</si>
  <si>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</si>
  <si>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</si>
  <si>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</si>
  <si>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</si>
  <si>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</si>
  <si>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</si>
  <si>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</si>
  <si>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</si>
  <si>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</si>
  <si>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</si>
  <si>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</si>
  <si>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</si>
  <si>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</si>
  <si>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</si>
  <si>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</si>
  <si>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</si>
  <si>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</si>
  <si>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</si>
  <si>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</si>
  <si>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</si>
  <si>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</si>
  <si>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</si>
  <si>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</si>
  <si>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</si>
  <si>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</si>
  <si>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</si>
  <si>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</si>
  <si>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</si>
  <si>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</si>
  <si>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</si>
  <si>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</si>
  <si>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</si>
  <si>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</si>
  <si>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</si>
  <si>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</si>
  <si>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</si>
  <si>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</si>
  <si>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</si>
  <si>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</si>
  <si>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</si>
  <si>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</si>
  <si>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</si>
  <si>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</si>
  <si>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</si>
  <si>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</si>
  <si>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</si>
  <si>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</si>
  <si>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</si>
  <si>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</si>
  <si>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</si>
  <si>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</si>
  <si>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</si>
  <si>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</si>
  <si>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</si>
  <si>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</si>
  <si>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</si>
  <si>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</si>
  <si>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</si>
  <si>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</si>
  <si>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</si>
  <si>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</si>
  <si>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</si>
  <si>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</si>
  <si>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</si>
  <si>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</si>
  <si>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</si>
  <si>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</si>
  <si>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</si>
  <si>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</si>
  <si>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</si>
  <si>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</si>
  <si>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</si>
  <si>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</si>
  <si>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</si>
  <si>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</si>
  <si>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</si>
  <si>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</si>
  <si>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</si>
  <si>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</si>
  <si>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</si>
  <si>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</si>
  <si>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</si>
  <si>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</si>
  <si>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</si>
  <si>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</si>
  <si>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</si>
  <si>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</si>
  <si>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</si>
  <si>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</si>
  <si>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</si>
  <si>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</si>
  <si>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</si>
  <si>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</si>
  <si>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</si>
  <si>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</si>
  <si>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</si>
  <si>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</si>
  <si>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</si>
  <si>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</si>
  <si>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</si>
  <si>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</si>
  <si>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</si>
  <si>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</si>
  <si>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</si>
  <si>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</si>
  <si>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</si>
  <si>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</si>
  <si>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</si>
  <si>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</si>
  <si>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</si>
  <si>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</si>
  <si>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</si>
  <si>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</si>
  <si>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</si>
  <si>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</si>
  <si>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</si>
  <si>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</si>
  <si>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</si>
  <si>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</si>
  <si>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</si>
  <si>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</si>
  <si>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</si>
  <si>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</si>
  <si>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</si>
  <si>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</si>
  <si>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</si>
  <si>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</si>
  <si>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</si>
  <si>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</si>
  <si>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</si>
  <si>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</si>
  <si>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</si>
  <si>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</si>
  <si>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</si>
  <si>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</si>
  <si>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</si>
  <si>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</si>
  <si>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</si>
  <si>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</si>
  <si>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</si>
  <si>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</si>
  <si>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</si>
  <si>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</si>
  <si>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</si>
  <si>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</si>
  <si>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</si>
  <si>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</si>
  <si>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</si>
  <si>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</si>
  <si>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</si>
  <si>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</si>
  <si>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</si>
  <si>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</si>
  <si>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</si>
  <si>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</si>
  <si>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</si>
  <si>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</si>
  <si>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</si>
  <si>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</si>
  <si>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</si>
  <si>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</si>
  <si>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</si>
  <si>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</si>
  <si>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</si>
  <si>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</si>
  <si>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</si>
  <si>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</si>
  <si>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</si>
  <si>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</si>
  <si>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</si>
  <si>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</si>
  <si>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</si>
  <si>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</si>
  <si>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</si>
  <si>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</si>
  <si>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</si>
  <si>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</si>
  <si>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</si>
  <si>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</si>
  <si>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</si>
  <si>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</si>
  <si>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</si>
  <si>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</si>
  <si>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</si>
  <si>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</si>
  <si>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</si>
  <si>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</si>
  <si>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</si>
  <si>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</si>
  <si>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</si>
  <si>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</si>
  <si>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</si>
  <si>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</si>
  <si>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</si>
  <si>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</si>
  <si>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</si>
  <si>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</si>
  <si>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</si>
  <si>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</si>
  <si>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</si>
  <si>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</si>
  <si>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</si>
  <si>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</si>
  <si>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</si>
  <si>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</si>
  <si>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</si>
  <si>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</si>
  <si>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</si>
  <si>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</si>
  <si>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</si>
  <si>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</si>
  <si>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</si>
  <si>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</si>
  <si>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</si>
  <si>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</si>
  <si>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</si>
  <si>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</si>
  <si>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</si>
  <si>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</si>
  <si>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</si>
  <si>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</si>
  <si>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</si>
  <si>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</si>
  <si>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</si>
  <si>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</si>
  <si>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</si>
  <si>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</si>
  <si>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</si>
  <si>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</si>
  <si>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</si>
  <si>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</si>
  <si>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</si>
  <si>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</si>
  <si>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</si>
  <si>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</si>
  <si>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</si>
  <si>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</si>
  <si>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</si>
  <si>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</si>
  <si>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</si>
  <si>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</si>
  <si>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</si>
  <si>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</si>
  <si>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</si>
  <si>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</si>
  <si>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</si>
  <si>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</si>
  <si>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</si>
  <si>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</si>
  <si>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</si>
  <si>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</si>
  <si>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</si>
  <si>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</si>
  <si>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</si>
  <si>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</si>
  <si>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</si>
  <si>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</si>
  <si>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</si>
  <si>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</si>
  <si>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</si>
  <si>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</si>
  <si>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</si>
  <si>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</si>
  <si>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</si>
  <si>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</si>
  <si>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</si>
  <si>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</si>
  <si>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</si>
  <si>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</si>
  <si>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</si>
  <si>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</si>
  <si>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</si>
  <si>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</si>
  <si>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</si>
  <si>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</si>
  <si>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</si>
  <si>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</si>
  <si>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</si>
  <si>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</si>
  <si>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</si>
  <si>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</si>
  <si>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</si>
  <si>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</si>
  <si>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</si>
  <si>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</si>
  <si>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</si>
  <si>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</si>
  <si>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</si>
  <si>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</si>
  <si>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</si>
  <si>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</si>
  <si>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</si>
  <si>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</si>
  <si>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</si>
  <si>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</si>
  <si>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</si>
  <si>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</si>
  <si>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</si>
  <si>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</si>
  <si>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</si>
  <si>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</si>
  <si>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</si>
  <si>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</si>
  <si>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</si>
  <si>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</si>
  <si>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</si>
  <si>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</si>
  <si>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</si>
  <si>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</si>
  <si>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</si>
  <si>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</si>
  <si>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</si>
  <si>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</si>
  <si>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</si>
  <si>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</si>
  <si>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</si>
  <si>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</si>
  <si>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</si>
  <si>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</si>
  <si>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</si>
  <si>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</si>
  <si>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</si>
  <si>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</si>
  <si>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</si>
  <si>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</si>
  <si>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</si>
  <si>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</si>
  <si>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</si>
  <si>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</si>
  <si>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</si>
  <si>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</si>
  <si>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</si>
  <si>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</si>
  <si>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</si>
  <si>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</si>
  <si>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</si>
  <si>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</si>
  <si>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</si>
  <si>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</si>
  <si>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</si>
  <si>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</si>
  <si>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</si>
  <si>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</si>
  <si>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</si>
  <si>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</si>
  <si>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</si>
  <si>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</si>
  <si>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</si>
  <si>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</si>
  <si>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</si>
  <si>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</si>
  <si>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</si>
  <si>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</si>
  <si>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</si>
  <si>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</si>
  <si>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</si>
  <si>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</si>
  <si>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</si>
  <si>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</si>
  <si>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</si>
  <si>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</si>
  <si>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</si>
  <si>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</si>
  <si>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</si>
  <si>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</si>
  <si>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</si>
  <si>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</si>
  <si>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</si>
  <si>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</si>
  <si>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</si>
  <si>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</si>
  <si>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</si>
  <si>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</si>
  <si>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</si>
  <si>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</si>
  <si>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</si>
  <si>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</si>
  <si>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</si>
  <si>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</si>
  <si>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</si>
  <si>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</si>
  <si>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</si>
  <si>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</si>
  <si>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</si>
  <si>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</si>
  <si>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</si>
  <si>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</si>
  <si>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</si>
  <si>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</si>
  <si>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</si>
  <si>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</si>
  <si>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</si>
  <si>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</si>
  <si>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</si>
  <si>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</si>
  <si>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</si>
  <si>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</si>
  <si>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</si>
  <si>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</si>
  <si>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</si>
  <si>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</si>
  <si>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</si>
  <si>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</si>
  <si>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</si>
  <si>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</si>
  <si>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</si>
  <si>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</si>
  <si>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</si>
  <si>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</si>
  <si>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</si>
  <si>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</si>
  <si>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</si>
  <si>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</si>
  <si>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</si>
  <si>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</si>
  <si>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</si>
  <si>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</si>
  <si>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</si>
  <si>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</si>
  <si>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</si>
  <si>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</si>
  <si>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</si>
  <si>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</si>
  <si>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</si>
  <si>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</si>
  <si>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</si>
  <si>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</si>
  <si>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</si>
  <si>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</si>
  <si>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</si>
  <si>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</si>
  <si>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</si>
  <si>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</si>
  <si>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</si>
  <si>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</si>
  <si>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</si>
  <si>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</si>
  <si>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</si>
  <si>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</si>
  <si>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</si>
  <si>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</si>
  <si>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</si>
  <si>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</si>
  <si>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</si>
  <si>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</si>
  <si>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</si>
  <si>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</si>
  <si>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</si>
  <si>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</si>
  <si>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</si>
  <si>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</si>
  <si>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</si>
  <si>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</si>
  <si>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</si>
  <si>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</si>
  <si>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</si>
  <si>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</si>
  <si>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</si>
  <si>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</si>
  <si>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</si>
  <si>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</si>
  <si>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</si>
  <si>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</si>
  <si>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</si>
  <si>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</si>
  <si>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</si>
  <si>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</si>
  <si>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</si>
  <si>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</si>
  <si>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</si>
  <si>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</si>
  <si>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</si>
  <si>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</si>
  <si>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</si>
  <si>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</si>
  <si>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</si>
  <si>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</si>
  <si>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</si>
  <si>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</si>
  <si>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</si>
  <si>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</si>
  <si>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</si>
  <si>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</si>
  <si>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</si>
  <si>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</si>
  <si>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</si>
  <si>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</si>
  <si>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</si>
  <si>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</si>
  <si>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</si>
  <si>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</si>
  <si>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</si>
  <si>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</si>
  <si>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</si>
  <si>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</si>
  <si>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</si>
  <si>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</si>
  <si>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</si>
  <si>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</si>
  <si>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</si>
  <si>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</si>
  <si>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</si>
  <si>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</si>
  <si>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</si>
  <si>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</si>
  <si>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</si>
  <si>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</si>
  <si>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</si>
  <si>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</si>
  <si>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</si>
  <si>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</si>
  <si>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</si>
  <si>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</si>
  <si>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</si>
  <si>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</si>
  <si>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</si>
  <si>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</si>
  <si>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</si>
  <si>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</si>
  <si>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</si>
  <si>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</si>
  <si>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</si>
  <si>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</si>
  <si>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</si>
  <si>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</si>
  <si>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</si>
  <si>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</si>
  <si>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</si>
  <si>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</si>
  <si>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</si>
  <si>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</si>
  <si>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</si>
  <si>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</si>
  <si>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</si>
  <si>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</si>
  <si>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</si>
  <si>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</si>
  <si>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</si>
  <si>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</si>
  <si>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</si>
  <si>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</si>
  <si>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</si>
  <si>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</si>
  <si>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</si>
  <si>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</si>
  <si>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</si>
  <si>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</si>
  <si>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</si>
  <si>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</si>
  <si>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</si>
  <si>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</si>
  <si>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</si>
  <si>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</si>
  <si>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</si>
  <si>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</si>
  <si>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</si>
  <si>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</si>
  <si>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</si>
  <si>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</si>
  <si>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</si>
  <si>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</si>
  <si>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</si>
  <si>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</si>
  <si>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</si>
  <si>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</si>
  <si>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</si>
  <si>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</si>
  <si>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</si>
  <si>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</si>
  <si>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</si>
  <si>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</si>
  <si>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</si>
  <si>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</si>
  <si>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</si>
  <si>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</si>
  <si>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</si>
  <si>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</si>
  <si>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</si>
  <si>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</si>
  <si>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</si>
  <si>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</si>
  <si>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</si>
  <si>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</si>
  <si>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</si>
  <si>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</si>
  <si>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</si>
  <si>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</si>
  <si>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</si>
  <si>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</si>
  <si>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</si>
  <si>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</si>
  <si>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</si>
  <si>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</si>
  <si>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</si>
  <si>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</si>
  <si>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</si>
  <si>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</si>
  <si>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</si>
  <si>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</si>
  <si>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</si>
  <si>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</si>
  <si>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</si>
  <si>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</si>
  <si>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</si>
  <si>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</si>
  <si>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</si>
  <si>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</si>
  <si>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</si>
  <si>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</si>
  <si>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</si>
  <si>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</si>
  <si>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</si>
  <si>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</si>
  <si>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</si>
  <si>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</si>
  <si>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</si>
  <si>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</si>
  <si>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</si>
  <si>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</si>
  <si>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</si>
  <si>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</si>
  <si>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</si>
  <si>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</si>
  <si>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</si>
  <si>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</si>
  <si>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</si>
  <si>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</si>
  <si>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</si>
  <si>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</si>
  <si>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</si>
  <si>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</si>
  <si>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</si>
  <si>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</si>
  <si>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</si>
  <si>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</si>
  <si>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</si>
  <si>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</si>
  <si>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</si>
  <si>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</si>
  <si>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</si>
  <si>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</si>
  <si>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</si>
  <si>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</si>
  <si>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</si>
  <si>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</si>
  <si>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</si>
  <si>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</si>
  <si>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</si>
  <si>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</si>
  <si>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</si>
  <si>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</si>
  <si>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</si>
  <si>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</si>
  <si>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</si>
  <si>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</si>
  <si>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</si>
  <si>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</si>
  <si>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</si>
  <si>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</si>
  <si>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</si>
  <si>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</si>
  <si>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</si>
  <si>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</si>
  <si>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</si>
  <si>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</si>
  <si>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</si>
  <si>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</si>
  <si>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</si>
  <si>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</si>
  <si>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</si>
  <si>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</si>
  <si>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</si>
  <si>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</si>
  <si>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</si>
  <si>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</si>
  <si>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</si>
  <si>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</si>
  <si>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</si>
  <si>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</si>
  <si>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</si>
  <si>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</si>
  <si>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</si>
  <si>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</si>
  <si>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</si>
  <si>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</si>
  <si>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</si>
  <si>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</si>
  <si>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</si>
  <si>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</si>
  <si>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</si>
  <si>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</si>
  <si>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</si>
  <si>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</si>
  <si>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</si>
  <si>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</si>
  <si>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</si>
  <si>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</si>
  <si>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</si>
  <si>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</si>
  <si>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</si>
  <si>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</si>
  <si>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</si>
  <si>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</si>
  <si>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</si>
  <si>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</si>
  <si>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</si>
  <si>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</si>
  <si>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</si>
  <si>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</si>
  <si>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</si>
  <si>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</si>
  <si>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</si>
  <si>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</si>
  <si>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</si>
  <si>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</si>
  <si>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</si>
  <si>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</si>
  <si>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</si>
  <si>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</si>
  <si>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</si>
  <si>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</si>
  <si>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</si>
  <si>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</si>
  <si>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</si>
  <si>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</si>
  <si>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</si>
  <si>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</si>
  <si>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</si>
  <si>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</si>
  <si>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</si>
  <si>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</si>
  <si>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</si>
  <si>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</si>
  <si>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</si>
  <si>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</si>
  <si>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</si>
  <si>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</si>
  <si>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</si>
  <si>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</si>
  <si>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</si>
  <si>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</si>
  <si>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</si>
  <si>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</si>
  <si>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</si>
  <si>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</si>
  <si>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</si>
  <si>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</si>
  <si>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</si>
  <si>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</si>
  <si>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</si>
  <si>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</si>
  <si>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</si>
  <si>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</si>
  <si>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</si>
  <si>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</si>
  <si>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</si>
  <si>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</si>
  <si>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</si>
  <si>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</si>
  <si>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</si>
  <si>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</si>
  <si>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</si>
  <si>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</si>
  <si>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</si>
  <si>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</si>
  <si>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</si>
  <si>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</si>
  <si>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</si>
  <si>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</si>
  <si>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</si>
  <si>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</si>
  <si>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</si>
  <si>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</si>
  <si>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</si>
  <si>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</si>
  <si>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</si>
  <si>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</si>
  <si>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</si>
  <si>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</si>
  <si>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</si>
  <si>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</si>
  <si>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</si>
  <si>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</si>
  <si>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</si>
  <si>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</si>
  <si>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</si>
  <si>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</si>
  <si>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</si>
  <si>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</si>
  <si>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</si>
  <si>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</si>
  <si>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</si>
  <si>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</si>
  <si>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</si>
  <si>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</si>
  <si>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</si>
  <si>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</si>
  <si>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</si>
  <si>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</si>
  <si>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</si>
  <si>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</si>
  <si>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</si>
  <si>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</si>
  <si>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</si>
  <si>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</si>
  <si>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</si>
  <si>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</si>
  <si>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</si>
  <si>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</si>
  <si>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</si>
  <si>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</si>
  <si>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</si>
  <si>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</si>
  <si>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</si>
  <si>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</si>
  <si>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</si>
  <si>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</si>
  <si>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</si>
  <si>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</si>
  <si>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</si>
  <si>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</si>
  <si>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</si>
  <si>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</si>
  <si>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</si>
  <si>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</si>
  <si>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</si>
  <si>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</si>
  <si>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</si>
  <si>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</si>
  <si>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</si>
  <si>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</si>
  <si>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</si>
  <si>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</si>
  <si>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</si>
  <si>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</si>
  <si>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</si>
  <si>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</si>
  <si>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</si>
  <si>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</si>
  <si>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</si>
  <si>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</si>
  <si>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</si>
  <si>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</si>
  <si>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</si>
  <si>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</si>
  <si>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</si>
  <si>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</si>
  <si>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</si>
  <si>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</si>
  <si>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</si>
  <si>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</si>
  <si>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</si>
  <si>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</si>
  <si>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</si>
  <si>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</si>
  <si>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</si>
  <si>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</si>
  <si>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</si>
  <si>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</si>
  <si>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</si>
  <si>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</si>
  <si>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</si>
  <si>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</si>
  <si>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</si>
  <si>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</si>
  <si>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</si>
  <si>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</si>
  <si>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</si>
  <si>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</si>
  <si>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</si>
  <si>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</si>
  <si>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</si>
  <si>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</si>
  <si>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</si>
  <si>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</si>
  <si>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</si>
  <si>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</si>
  <si>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</si>
  <si>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</si>
  <si>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</si>
  <si>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</si>
  <si>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</si>
  <si>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</si>
  <si>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</si>
  <si>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</si>
  <si>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</si>
  <si>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</si>
  <si>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</si>
  <si>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</si>
  <si>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</si>
  <si>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</si>
  <si>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</si>
  <si>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</si>
  <si>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</si>
  <si>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</si>
  <si>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</si>
  <si>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</si>
  <si>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</si>
  <si>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</si>
  <si>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</si>
  <si>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</si>
  <si>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</si>
  <si>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</si>
  <si>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</si>
  <si>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</si>
  <si>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</si>
  <si>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</si>
  <si>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</si>
  <si>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</si>
  <si>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</si>
  <si>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</si>
  <si>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</si>
  <si>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</si>
  <si>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</si>
  <si>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</si>
  <si>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</si>
  <si>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</si>
  <si>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</si>
  <si>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</si>
  <si>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</si>
  <si>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</si>
  <si>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</si>
  <si>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</si>
  <si>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</si>
  <si>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</si>
  <si>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</si>
  <si>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</si>
  <si>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</si>
  <si>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</si>
  <si>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</si>
  <si>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</si>
  <si>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</si>
  <si>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</si>
  <si>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</si>
  <si>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</si>
  <si>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</si>
  <si>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</si>
  <si>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</si>
  <si>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</si>
  <si>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</si>
  <si>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</si>
  <si>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</si>
  <si>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</si>
  <si>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</si>
  <si>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</si>
  <si>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</si>
  <si>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</si>
  <si>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</si>
  <si>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</si>
  <si>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</si>
  <si>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</si>
  <si>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</si>
  <si>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</si>
  <si>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</si>
  <si>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</si>
  <si>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</si>
  <si>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</si>
  <si>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</si>
  <si>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</si>
  <si>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</si>
  <si>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</si>
  <si>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</si>
  <si>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</si>
  <si>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</si>
  <si>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</si>
  <si>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</si>
  <si>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</si>
  <si>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</si>
  <si>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</si>
  <si>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</si>
  <si>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</si>
  <si>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</si>
  <si>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</si>
  <si>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</si>
  <si>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</si>
  <si>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</si>
  <si>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</si>
  <si>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</si>
  <si>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</si>
  <si>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</si>
  <si>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</si>
  <si>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</si>
  <si>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</si>
  <si>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</si>
  <si>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</si>
  <si>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</si>
  <si>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</si>
  <si>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</si>
  <si>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</si>
  <si>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</si>
  <si>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</si>
  <si>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</si>
  <si>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</si>
  <si>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</si>
  <si>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</si>
  <si>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</si>
  <si>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</si>
  <si>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</si>
  <si>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</si>
  <si>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</si>
  <si>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</si>
  <si>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</si>
  <si>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</si>
  <si>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</si>
  <si>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</si>
  <si>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</si>
  <si>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</si>
  <si>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</si>
  <si>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</si>
  <si>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</si>
  <si>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</si>
  <si>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</si>
  <si>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</si>
  <si>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</si>
  <si>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</si>
  <si>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</si>
  <si>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</si>
  <si>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</si>
  <si>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</si>
  <si>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</si>
  <si>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</si>
  <si>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</si>
  <si>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</si>
  <si>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</si>
  <si>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</si>
  <si>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</si>
  <si>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</si>
  <si>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</si>
  <si>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</si>
  <si>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</si>
  <si>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</si>
  <si>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</si>
  <si>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</si>
  <si>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</si>
  <si>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</si>
  <si>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</si>
  <si>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</si>
  <si>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</si>
  <si>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</si>
  <si>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</si>
  <si>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</si>
  <si>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</si>
  <si>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</si>
  <si>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</si>
  <si>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</si>
  <si>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</si>
  <si>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</si>
  <si>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</si>
  <si>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</si>
  <si>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</si>
  <si>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</si>
  <si>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</si>
  <si>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</si>
  <si>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</si>
  <si>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</si>
  <si>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</si>
  <si>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</si>
  <si>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</si>
  <si>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</si>
  <si>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</si>
  <si>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</si>
  <si>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</si>
  <si>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</si>
  <si>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</si>
  <si>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</si>
  <si>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</si>
  <si>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</si>
  <si>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</si>
  <si>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</si>
  <si>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</si>
  <si>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</si>
  <si>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</si>
  <si>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</si>
  <si>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</si>
  <si>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</si>
  <si>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</si>
  <si>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</si>
  <si>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</si>
  <si>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</si>
  <si>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</si>
  <si>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</si>
  <si>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</si>
  <si>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</si>
  <si>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</si>
  <si>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</si>
  <si>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</si>
  <si>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</si>
  <si>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</si>
  <si>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</si>
  <si>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</si>
  <si>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</si>
  <si>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</si>
  <si>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</si>
  <si>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</si>
  <si>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</si>
  <si>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</si>
  <si>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</si>
  <si>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</si>
  <si>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</si>
  <si>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</si>
  <si>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</si>
  <si>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</si>
  <si>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</si>
  <si>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</si>
  <si>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</si>
  <si>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</si>
  <si>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</si>
  <si>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</si>
  <si>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</si>
  <si>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</si>
  <si>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</si>
  <si>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</si>
  <si>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</si>
  <si>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</si>
  <si>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</si>
  <si>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</si>
  <si>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</si>
  <si>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</si>
  <si>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</si>
  <si>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</si>
  <si>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</si>
  <si>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</si>
  <si>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</si>
  <si>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</si>
  <si>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</si>
  <si>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</si>
  <si>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</si>
  <si>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</si>
  <si>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</si>
  <si>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</si>
  <si>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</si>
  <si>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</si>
  <si>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</si>
  <si>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</si>
  <si>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</si>
  <si>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</si>
  <si>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</si>
  <si>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</si>
  <si>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</si>
  <si>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</si>
  <si>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</si>
  <si>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</si>
  <si>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</si>
  <si>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</si>
  <si>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</si>
  <si>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</si>
  <si>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</si>
  <si>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</si>
  <si>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</si>
  <si>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</si>
  <si>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</si>
  <si>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</si>
  <si>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</si>
  <si>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</si>
  <si>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</si>
  <si>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</si>
  <si>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</si>
  <si>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</si>
  <si>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</si>
  <si>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</si>
  <si>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</si>
  <si>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</si>
  <si>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</si>
  <si>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</si>
  <si>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</si>
  <si>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</si>
  <si>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</si>
  <si>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</si>
  <si>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</si>
  <si>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</si>
  <si>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</si>
  <si>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</si>
  <si>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</si>
  <si>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</si>
  <si>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</si>
  <si>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</si>
  <si>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</si>
  <si>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</si>
  <si>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</si>
  <si>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</si>
  <si>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</si>
  <si>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</si>
  <si>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</si>
  <si>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</si>
  <si>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</si>
  <si>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</si>
  <si>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</si>
  <si>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</si>
  <si>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</si>
  <si>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</si>
  <si>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</si>
  <si>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</si>
  <si>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</si>
  <si>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</si>
  <si>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</si>
  <si>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</si>
  <si>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</si>
  <si>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</si>
  <si>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</si>
  <si>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</si>
  <si>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</si>
  <si>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</si>
  <si>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</si>
  <si>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</si>
  <si>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</si>
  <si>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</si>
  <si>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</si>
  <si>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</si>
  <si>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</si>
  <si>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</si>
  <si>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</si>
  <si>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</si>
  <si>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</si>
  <si>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</si>
  <si>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</si>
  <si>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</si>
  <si>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</si>
  <si>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</si>
  <si>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</si>
  <si>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</si>
  <si>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</si>
  <si>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</si>
  <si>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</si>
  <si>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</si>
  <si>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</si>
  <si>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</si>
  <si>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</si>
  <si>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</si>
  <si>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</si>
  <si>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</si>
  <si>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</si>
  <si>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</si>
  <si>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</si>
  <si>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</si>
  <si>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</si>
  <si>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</si>
  <si>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</si>
  <si>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</si>
  <si>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</si>
  <si>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</si>
  <si>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</si>
  <si>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</si>
  <si>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</si>
  <si>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</si>
  <si>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</si>
  <si>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</si>
  <si>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</si>
  <si>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</si>
  <si>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</si>
  <si>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</si>
  <si>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</si>
  <si>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</si>
  <si>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</si>
  <si>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</si>
  <si>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</si>
  <si>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</si>
  <si>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</si>
  <si>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</si>
  <si>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</si>
  <si>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</si>
  <si>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</si>
  <si>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</si>
  <si>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</si>
  <si>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</si>
  <si>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</si>
  <si>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</si>
  <si>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</si>
  <si>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</si>
  <si>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</si>
  <si>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</si>
  <si>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</si>
  <si>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</si>
  <si>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</si>
  <si>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</si>
  <si>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</si>
  <si>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</si>
  <si>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</si>
  <si>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</si>
  <si>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</si>
  <si>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</si>
  <si>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</si>
  <si>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</si>
  <si>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</si>
  <si>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</si>
  <si>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</si>
  <si>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</si>
  <si>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</si>
  <si>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</si>
  <si>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</si>
  <si>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</si>
  <si>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</si>
  <si>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</si>
  <si>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</si>
  <si>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</si>
  <si>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</si>
  <si>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</si>
  <si>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</si>
  <si>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</si>
  <si>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</si>
  <si>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</si>
  <si>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</si>
  <si>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</si>
  <si>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</si>
  <si>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</si>
  <si>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</si>
  <si>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</si>
  <si>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</si>
  <si>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</si>
  <si>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</si>
  <si>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</si>
  <si>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</si>
  <si>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</si>
  <si>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</si>
  <si>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</si>
  <si>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</si>
  <si>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</si>
  <si>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</si>
  <si>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</si>
  <si>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</si>
  <si>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</si>
  <si>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</si>
  <si>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</si>
  <si>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</si>
  <si>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</si>
  <si>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</si>
  <si>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</si>
  <si>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</si>
  <si>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</si>
  <si>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</si>
  <si>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</si>
  <si>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</si>
  <si>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</si>
  <si>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</si>
  <si>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</si>
  <si>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</si>
  <si>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</si>
  <si>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</si>
  <si>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</si>
  <si>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</si>
  <si>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</si>
  <si>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</si>
  <si>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</si>
  <si>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</si>
  <si>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</si>
  <si>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</si>
  <si>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</si>
  <si>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</si>
  <si>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</si>
  <si>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</si>
  <si>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</si>
  <si>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</si>
  <si>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</si>
  <si>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</si>
  <si>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</si>
  <si>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</si>
  <si>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</si>
  <si>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</si>
  <si>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</si>
  <si>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</si>
  <si>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</si>
  <si>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</si>
  <si>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</si>
  <si>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</si>
  <si>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</si>
  <si>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</si>
  <si>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</si>
  <si>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</si>
  <si>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</si>
  <si>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</si>
  <si>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</si>
  <si>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</si>
  <si>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</si>
  <si>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</si>
  <si>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</si>
  <si>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</si>
  <si>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</si>
  <si>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</si>
  <si>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</si>
  <si>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</si>
  <si>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</si>
  <si>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</si>
  <si>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</si>
  <si>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</si>
  <si>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</si>
  <si>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</si>
  <si>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</si>
  <si>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</si>
  <si>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</si>
  <si>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</si>
  <si>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</si>
  <si>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</si>
  <si>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</si>
  <si>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</si>
  <si>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</si>
  <si>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</si>
  <si>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</si>
  <si>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</si>
  <si>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</si>
  <si>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</si>
  <si>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</si>
  <si>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</si>
  <si>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</si>
  <si>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</si>
  <si>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</si>
  <si>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</si>
  <si>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</si>
  <si>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</si>
  <si>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</si>
  <si>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</si>
  <si>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</si>
  <si>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</si>
  <si>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</si>
  <si>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</si>
  <si>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</si>
  <si>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</si>
  <si>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</si>
  <si>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</si>
  <si>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</si>
  <si>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</si>
  <si>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</si>
  <si>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</si>
  <si>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</si>
  <si>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</si>
  <si>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</si>
  <si>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</si>
  <si>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</si>
  <si>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</si>
  <si>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</si>
  <si>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</si>
  <si>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</si>
  <si>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</si>
  <si>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</si>
  <si>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</si>
  <si>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</si>
  <si>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</si>
  <si>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</si>
  <si>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</si>
  <si>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</si>
  <si>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</si>
  <si>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</si>
  <si>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</si>
  <si>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</si>
  <si>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</si>
  <si>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</si>
  <si>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</si>
  <si>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</si>
  <si>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</si>
  <si>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</si>
  <si>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</si>
  <si>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</si>
  <si>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</si>
  <si>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</si>
  <si>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</si>
  <si>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</si>
  <si>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</si>
  <si>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</si>
  <si>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</si>
  <si>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</si>
  <si>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</si>
  <si>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</si>
  <si>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</si>
  <si>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</si>
  <si>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</si>
  <si>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</si>
  <si>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</si>
  <si>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</si>
  <si>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</si>
  <si>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</si>
  <si>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</si>
  <si>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</si>
  <si>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</si>
  <si>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</si>
  <si>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</si>
  <si>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</si>
  <si>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</si>
  <si>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</si>
  <si>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</si>
  <si>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</si>
  <si>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</si>
  <si>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</si>
  <si>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</si>
  <si>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</si>
  <si>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</si>
  <si>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</si>
  <si>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</si>
  <si>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</si>
  <si>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</si>
  <si>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</si>
  <si>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</si>
  <si>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</si>
  <si>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</si>
  <si>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</si>
  <si>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</si>
  <si>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</si>
  <si>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</si>
  <si>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</si>
  <si>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</si>
  <si>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</si>
  <si>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</si>
  <si>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</si>
  <si>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</si>
  <si>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</si>
  <si>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</si>
  <si>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</si>
  <si>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</si>
  <si>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</si>
  <si>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</si>
  <si>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</si>
  <si>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</si>
  <si>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</si>
  <si>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</si>
  <si>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</si>
  <si>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</si>
  <si>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</si>
  <si>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</si>
  <si>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</si>
  <si>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</si>
  <si>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</si>
  <si>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</si>
  <si>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</si>
  <si>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</si>
  <si>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</si>
  <si>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</si>
  <si>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</si>
  <si>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</si>
  <si>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</si>
  <si>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</si>
  <si>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</si>
  <si>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</si>
  <si>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</si>
  <si>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</si>
  <si>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</si>
  <si>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</si>
  <si>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</si>
  <si>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</si>
  <si>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</si>
  <si>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</si>
  <si>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</si>
  <si>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</si>
  <si>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</si>
  <si>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</si>
  <si>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</si>
  <si>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</si>
  <si>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</si>
  <si>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</si>
  <si>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</si>
  <si>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</si>
  <si>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</si>
  <si>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</si>
  <si>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</si>
  <si>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</si>
  <si>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</si>
  <si>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</si>
  <si>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</si>
  <si>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</si>
  <si>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</si>
  <si>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</si>
  <si>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</si>
  <si>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</si>
  <si>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</si>
  <si>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</si>
  <si>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</si>
  <si>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</si>
  <si>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</si>
  <si>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</si>
  <si>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</si>
  <si>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</si>
  <si>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</si>
  <si>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</si>
  <si>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</si>
  <si>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</si>
  <si>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</si>
  <si>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</si>
  <si>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</si>
  <si>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</si>
  <si>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</si>
  <si>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</si>
  <si>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</si>
  <si>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</si>
  <si>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</si>
  <si>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</si>
  <si>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</si>
  <si>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</si>
  <si>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</si>
  <si>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</si>
  <si>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</si>
  <si>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</si>
  <si>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</si>
  <si>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</si>
  <si>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</si>
  <si>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</si>
  <si>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</si>
  <si>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</si>
  <si>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</si>
  <si>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</si>
  <si>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</si>
  <si>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</si>
  <si>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</si>
  <si>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</si>
  <si>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</si>
  <si>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</si>
  <si>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</si>
  <si>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</si>
  <si>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</si>
  <si>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</si>
  <si>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</si>
  <si>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</si>
  <si>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</si>
  <si>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</si>
  <si>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</si>
  <si>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</si>
  <si>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</si>
  <si>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</si>
  <si>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</si>
  <si>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</si>
  <si>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</si>
  <si>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</si>
  <si>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</si>
  <si>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</si>
  <si>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</si>
  <si>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</si>
  <si>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</si>
  <si>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</si>
  <si>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</si>
  <si>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</si>
  <si>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</si>
  <si>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</si>
  <si>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</si>
  <si>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</si>
  <si>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</si>
  <si>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</si>
  <si>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</si>
  <si>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</si>
  <si>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</si>
  <si>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</si>
  <si>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</si>
  <si>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</si>
  <si>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</si>
  <si>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</si>
  <si>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</si>
  <si>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</si>
  <si>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</si>
  <si>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</si>
  <si>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</si>
  <si>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</si>
  <si>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</si>
  <si>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</si>
  <si>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</si>
  <si>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</si>
  <si>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</si>
  <si>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</si>
  <si>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</si>
  <si>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</si>
  <si>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</si>
  <si>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</si>
  <si>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</si>
  <si>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</si>
  <si>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</si>
  <si>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</si>
  <si>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</si>
  <si>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</si>
  <si>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</si>
  <si>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</si>
  <si>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</si>
  <si>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</si>
  <si>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</si>
  <si>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</si>
  <si>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</si>
  <si>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</si>
  <si>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</si>
  <si>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</si>
  <si>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</si>
  <si>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</si>
  <si>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</si>
  <si>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</si>
  <si>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</si>
  <si>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</si>
  <si>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</si>
  <si>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</si>
  <si>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</si>
  <si>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</si>
  <si>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</si>
  <si>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</si>
  <si>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</si>
  <si>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</si>
  <si>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</si>
  <si>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</si>
  <si>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</si>
  <si>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</si>
  <si>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</si>
  <si>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</si>
  <si>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</si>
  <si>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</si>
  <si>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</si>
  <si>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</si>
  <si>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</si>
  <si>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</si>
  <si>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</si>
  <si>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</si>
  <si>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</si>
  <si>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</si>
  <si>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</si>
  <si>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</si>
  <si>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</si>
  <si>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</si>
  <si>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</si>
  <si>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</si>
  <si>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</si>
  <si>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</si>
  <si>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</si>
  <si>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</si>
  <si>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</si>
  <si>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</si>
  <si>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</si>
  <si>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</si>
  <si>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</si>
  <si>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</si>
  <si>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</si>
  <si>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</si>
  <si>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</si>
  <si>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</si>
  <si>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</si>
  <si>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</si>
  <si>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</si>
  <si>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</si>
  <si>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</si>
  <si>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</si>
  <si>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</si>
  <si>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</si>
  <si>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</si>
  <si>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</si>
  <si>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</si>
  <si>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</si>
  <si>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</si>
  <si>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</si>
  <si>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</si>
  <si>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</si>
  <si>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</si>
  <si>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</si>
  <si>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</si>
  <si>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</si>
  <si>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</si>
  <si>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</si>
  <si>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</si>
  <si>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</si>
  <si>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</si>
  <si>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</si>
  <si>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</si>
  <si>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</si>
  <si>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</si>
  <si>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</si>
  <si>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</si>
  <si>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</si>
  <si>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</si>
  <si>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</si>
  <si>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</si>
  <si>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</si>
  <si>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</si>
  <si>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</si>
  <si>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</si>
  <si>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</si>
  <si>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</si>
  <si>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</si>
  <si>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</si>
  <si>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</si>
  <si>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</si>
  <si>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</si>
  <si>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</si>
  <si>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</si>
  <si>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</si>
  <si>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</si>
  <si>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</si>
  <si>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</si>
  <si>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</si>
  <si>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</si>
  <si>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</si>
  <si>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</si>
  <si>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</si>
  <si>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</si>
  <si>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</si>
  <si>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</si>
  <si>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</si>
  <si>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</si>
  <si>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</si>
  <si>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</si>
  <si>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</si>
  <si>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</si>
  <si>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</si>
  <si>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</si>
  <si>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</si>
  <si>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</si>
  <si>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</si>
  <si>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</si>
  <si>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</si>
  <si>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</si>
  <si>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</si>
  <si>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</si>
  <si>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</si>
  <si>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</si>
  <si>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</si>
  <si>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</si>
  <si>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</si>
  <si>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</si>
  <si>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</si>
  <si>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</si>
  <si>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</si>
  <si>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</si>
  <si>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</si>
  <si>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</si>
  <si>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</si>
  <si>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</si>
  <si>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</si>
  <si>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</si>
  <si>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</si>
  <si>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</si>
  <si>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</si>
  <si>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</si>
  <si>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</si>
  <si>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</si>
  <si>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</si>
  <si>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</si>
  <si>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</si>
  <si>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</si>
  <si>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</si>
  <si>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</si>
  <si>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</si>
  <si>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</si>
  <si>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</si>
  <si>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</si>
  <si>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</si>
  <si>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</si>
  <si>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</si>
  <si>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</si>
  <si>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</si>
  <si>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</si>
  <si>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</si>
  <si>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</si>
  <si>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</si>
  <si>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</si>
  <si>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</si>
  <si>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</si>
  <si>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</si>
  <si>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</si>
  <si>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</si>
  <si>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</si>
  <si>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</si>
  <si>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</si>
  <si>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</si>
  <si>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</si>
  <si>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</si>
  <si>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</si>
  <si>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</si>
  <si>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</si>
  <si>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</si>
  <si>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</si>
  <si>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</si>
  <si>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</si>
  <si>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</si>
  <si>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</si>
  <si>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</si>
  <si>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</si>
  <si>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</si>
  <si>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</si>
  <si>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</si>
  <si>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</si>
  <si>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</si>
  <si>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</si>
  <si>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</si>
  <si>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</si>
  <si>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</si>
  <si>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</si>
  <si>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</si>
  <si>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</si>
  <si>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</si>
  <si>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</si>
  <si>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</si>
  <si>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</si>
  <si>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</si>
  <si>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</si>
  <si>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</si>
  <si>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</si>
  <si>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</si>
  <si>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</si>
  <si>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</si>
  <si>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</si>
  <si>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</si>
  <si>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</si>
  <si>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</si>
  <si>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</si>
  <si>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</si>
  <si>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</si>
  <si>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</si>
  <si>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</si>
  <si>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</si>
  <si>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</si>
  <si>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</si>
  <si>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</si>
  <si>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</si>
  <si>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</si>
  <si>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</si>
  <si>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</si>
  <si>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</si>
  <si>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</si>
  <si>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</si>
  <si>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</si>
  <si>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</si>
  <si>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</si>
  <si>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</si>
  <si>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</si>
  <si>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</si>
  <si>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</si>
  <si>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</si>
  <si>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</si>
  <si>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</si>
  <si>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</si>
  <si>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</si>
  <si>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</si>
  <si>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</si>
  <si>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</si>
  <si>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</si>
  <si>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</si>
  <si>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</si>
  <si>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</si>
  <si>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</si>
  <si>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</si>
  <si>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</si>
  <si>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</si>
  <si>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</si>
  <si>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</si>
  <si>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</si>
  <si>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</si>
  <si>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</si>
  <si>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</si>
  <si>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</si>
  <si>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</si>
  <si>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</si>
  <si>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</si>
  <si>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</si>
  <si>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</si>
  <si>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</si>
  <si>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</si>
  <si>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</si>
  <si>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</si>
  <si>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</si>
  <si>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</si>
  <si>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</si>
  <si>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</si>
  <si>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</si>
  <si>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</si>
  <si>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</si>
  <si>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</si>
  <si>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</si>
  <si>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</si>
  <si>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</si>
  <si>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</si>
  <si>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</si>
  <si>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</si>
  <si>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</si>
  <si>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</si>
  <si>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</si>
  <si>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</si>
  <si>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</si>
  <si>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</si>
  <si>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</si>
  <si>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</si>
  <si>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</si>
  <si>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</si>
  <si>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</si>
  <si>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</si>
  <si>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</si>
  <si>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</si>
  <si>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</si>
  <si>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</si>
  <si>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</si>
  <si>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</si>
  <si>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</si>
  <si>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</si>
  <si>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</si>
  <si>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</si>
  <si>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</si>
  <si>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</si>
  <si>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</si>
  <si>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</si>
  <si>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</si>
  <si>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</si>
  <si>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</si>
  <si>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</si>
  <si>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</si>
  <si>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</si>
  <si>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</si>
  <si>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</si>
  <si>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</si>
  <si>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</si>
  <si>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</si>
  <si>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</si>
  <si>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</si>
  <si>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</si>
  <si>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</si>
  <si>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</si>
  <si>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</si>
  <si>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</si>
  <si>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</si>
  <si>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</si>
  <si>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</si>
  <si>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</si>
  <si>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</si>
  <si>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</si>
  <si>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</si>
  <si>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</si>
  <si>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</si>
  <si>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</si>
  <si>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</si>
  <si>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</si>
  <si>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</si>
  <si>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</si>
  <si>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</si>
  <si>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</si>
  <si>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</si>
  <si>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</si>
  <si>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</si>
  <si>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</si>
  <si>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</si>
  <si>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</si>
  <si>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</si>
  <si>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</si>
  <si>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</si>
  <si>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</si>
  <si>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</si>
  <si>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</si>
  <si>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</si>
  <si>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</si>
  <si>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</si>
  <si>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</si>
  <si>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</si>
  <si>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</si>
  <si>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</si>
  <si>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</si>
  <si>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</si>
  <si>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</si>
  <si>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</si>
  <si>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</si>
  <si>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</si>
  <si>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</si>
  <si>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</si>
  <si>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</si>
  <si>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</si>
  <si>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</si>
  <si>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</si>
  <si>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</si>
  <si>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</si>
  <si>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</si>
  <si>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</si>
  <si>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</si>
  <si>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</si>
  <si>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</si>
  <si>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</si>
  <si>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</si>
  <si>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</si>
  <si>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</si>
  <si>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</si>
  <si>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</si>
  <si>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</si>
  <si>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</si>
  <si>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</si>
  <si>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</si>
  <si>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</si>
  <si>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</si>
  <si>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</si>
  <si>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</si>
  <si>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</si>
  <si>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</si>
  <si>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</si>
  <si>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</si>
  <si>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</si>
  <si>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</si>
  <si>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</si>
  <si>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</si>
  <si>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</si>
  <si>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</si>
  <si>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</si>
  <si>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</si>
  <si>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</si>
  <si>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</si>
  <si>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</si>
  <si>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</si>
  <si>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</si>
  <si>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</si>
  <si>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</si>
  <si>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</si>
  <si>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</si>
  <si>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</si>
  <si>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</si>
  <si>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</si>
  <si>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</si>
  <si>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</si>
  <si>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</si>
  <si>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</si>
  <si>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</si>
  <si>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</si>
  <si>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</si>
  <si>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</si>
  <si>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</si>
  <si>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</si>
  <si>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</si>
  <si>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</si>
  <si>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</si>
  <si>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</si>
  <si>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</si>
  <si>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</si>
  <si>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</si>
  <si>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</si>
  <si>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</si>
  <si>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</si>
  <si>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</si>
  <si>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</si>
  <si>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</si>
  <si>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</si>
  <si>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</si>
  <si>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</si>
  <si>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</si>
  <si>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</si>
  <si>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</si>
  <si>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</si>
  <si>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</si>
  <si>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</si>
  <si>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</si>
  <si>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</si>
  <si>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</si>
  <si>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</si>
  <si>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</si>
  <si>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</si>
  <si>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</si>
  <si>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</si>
  <si>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</si>
  <si>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</si>
  <si>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</si>
  <si>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</si>
  <si>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</si>
  <si>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</si>
  <si>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</si>
  <si>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</si>
  <si>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</si>
  <si>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</si>
  <si>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</si>
  <si>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</si>
  <si>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</si>
  <si>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</si>
  <si>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</si>
  <si>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</si>
  <si>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</si>
  <si>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</si>
  <si>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</si>
  <si>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</si>
  <si>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</si>
  <si>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</si>
  <si>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</si>
  <si>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</si>
  <si>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</si>
  <si>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</si>
  <si>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</si>
  <si>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</si>
  <si>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</si>
  <si>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</si>
  <si>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</si>
  <si>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</si>
  <si>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</si>
  <si>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</si>
  <si>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</si>
  <si>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</si>
  <si>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</si>
  <si>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</si>
  <si>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</si>
  <si>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</si>
  <si>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</si>
  <si>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</si>
  <si>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</si>
  <si>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</si>
  <si>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</si>
  <si>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</si>
  <si>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</si>
  <si>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</si>
  <si>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</si>
  <si>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</si>
  <si>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</si>
  <si>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</si>
  <si>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</si>
  <si>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</si>
  <si>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</si>
  <si>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</si>
  <si>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</si>
  <si>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</si>
  <si>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</si>
  <si>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</si>
  <si>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</si>
  <si>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</si>
  <si>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</si>
  <si>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</si>
  <si>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</si>
  <si>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</si>
  <si>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</si>
  <si>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</si>
  <si>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</si>
  <si>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</si>
  <si>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</si>
  <si>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</si>
  <si>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</si>
  <si>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</si>
  <si>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</si>
  <si>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</si>
  <si>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</si>
  <si>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</si>
  <si>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</si>
  <si>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</si>
  <si>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</si>
  <si>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</si>
  <si>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</si>
  <si>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</si>
  <si>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</si>
  <si>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</si>
  <si>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</si>
  <si>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</si>
  <si>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</si>
  <si>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</si>
  <si>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</si>
  <si>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</si>
  <si>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</si>
  <si>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</si>
  <si>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</si>
  <si>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</si>
  <si>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</si>
  <si>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</si>
  <si>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</si>
  <si>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</si>
  <si>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</si>
  <si>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</si>
  <si>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</si>
  <si>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</si>
  <si>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</si>
  <si>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</si>
  <si>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</si>
  <si>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</si>
  <si>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</si>
  <si>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</si>
  <si>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</si>
  <si>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</si>
  <si>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</si>
  <si>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</si>
  <si>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</si>
  <si>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</si>
  <si>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</si>
  <si>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</si>
  <si>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</si>
  <si>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</si>
  <si>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</si>
  <si>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</si>
  <si>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</si>
  <si>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</si>
  <si>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</si>
  <si>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</si>
  <si>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</si>
  <si>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</si>
  <si>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</si>
  <si>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</si>
  <si>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</si>
  <si>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</si>
  <si>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</si>
  <si>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</si>
  <si>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</si>
  <si>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</si>
  <si>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</si>
  <si>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</si>
  <si>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</si>
  <si>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</si>
  <si>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</si>
  <si>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</si>
  <si>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</si>
  <si>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</si>
  <si>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</si>
  <si>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</si>
  <si>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</si>
  <si>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</si>
  <si>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</si>
  <si>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</si>
  <si>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</si>
  <si>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</si>
  <si>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</si>
  <si>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</si>
  <si>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</si>
  <si>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</si>
  <si>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</si>
  <si>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</si>
  <si>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</si>
  <si>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</si>
  <si>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</si>
  <si>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</si>
  <si>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</si>
  <si>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</si>
  <si>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</si>
  <si>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</si>
  <si>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</si>
  <si>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</si>
  <si>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</si>
  <si>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</si>
  <si>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</si>
  <si>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</si>
  <si>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</si>
  <si>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</si>
  <si>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</si>
  <si>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</si>
  <si>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</si>
  <si>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</si>
  <si>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</si>
  <si>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</si>
  <si>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</si>
  <si>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</si>
  <si>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</si>
  <si>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</si>
  <si>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</si>
  <si>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</si>
  <si>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</si>
  <si>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</si>
  <si>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</si>
  <si>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</si>
  <si>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</si>
  <si>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</si>
  <si>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</si>
  <si>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</si>
  <si>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</si>
  <si>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</si>
  <si>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</si>
  <si>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</si>
  <si>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</si>
  <si>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</si>
  <si>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</si>
  <si>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</si>
  <si>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</si>
  <si>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</si>
  <si>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</si>
  <si>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</si>
  <si>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</si>
  <si>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</si>
  <si>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</si>
  <si>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</si>
  <si>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</si>
  <si>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</si>
  <si>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</si>
  <si>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</si>
  <si>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</si>
  <si>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</si>
  <si>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</si>
  <si>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</si>
  <si>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</si>
  <si>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</si>
  <si>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</si>
  <si>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</si>
  <si>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</si>
  <si>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</si>
  <si>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</si>
  <si>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</si>
  <si>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</si>
  <si>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</si>
  <si>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</si>
  <si>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</si>
  <si>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</si>
  <si>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</si>
  <si>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</si>
  <si>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</si>
  <si>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</si>
  <si>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</si>
  <si>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</si>
  <si>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</si>
  <si>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</si>
  <si>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</si>
  <si>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</si>
  <si>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</si>
  <si>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</si>
  <si>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</si>
  <si>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</si>
  <si>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</si>
  <si>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</si>
  <si>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</si>
  <si>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</si>
  <si>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</si>
  <si>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</si>
  <si>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</si>
  <si>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</si>
  <si>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</si>
  <si>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</si>
  <si>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</si>
  <si>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</si>
  <si>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</si>
  <si>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</si>
  <si>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</si>
  <si>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</si>
  <si>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</si>
  <si>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</si>
  <si>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</si>
  <si>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</si>
  <si>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</si>
  <si>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</si>
  <si>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</si>
  <si>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</si>
  <si>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</si>
  <si>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</si>
  <si>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</si>
  <si>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</si>
  <si>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</si>
  <si>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</si>
  <si>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</si>
  <si>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</si>
  <si>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</si>
  <si>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</si>
  <si>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</si>
  <si>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</si>
  <si>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</si>
  <si>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</si>
  <si>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</si>
  <si>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</si>
  <si>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</si>
  <si>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</si>
  <si>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</si>
  <si>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</si>
  <si>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</si>
  <si>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</si>
  <si>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</si>
  <si>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</si>
  <si>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</si>
  <si>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</si>
  <si>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</si>
  <si>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</si>
  <si>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</si>
  <si>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</si>
  <si>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</si>
  <si>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</si>
  <si>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</si>
  <si>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</si>
  <si>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</si>
  <si>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</si>
  <si>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</si>
  <si>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</si>
  <si>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</si>
  <si>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</si>
  <si>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</si>
  <si>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</si>
  <si>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</si>
  <si>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</si>
  <si>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</si>
  <si>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</si>
  <si>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</si>
  <si>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</si>
  <si>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</si>
  <si>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</si>
  <si>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</si>
  <si>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</si>
  <si>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</si>
  <si>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</si>
  <si>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</si>
  <si>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</si>
  <si>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</si>
  <si>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</si>
  <si>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</si>
  <si>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</si>
  <si>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</si>
  <si>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</si>
  <si>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</si>
  <si>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</si>
  <si>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</si>
  <si>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</si>
  <si>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</si>
  <si>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</si>
  <si>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</si>
  <si>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</si>
  <si>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</si>
  <si>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</si>
  <si>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</si>
  <si>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</si>
  <si>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</si>
  <si>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</si>
  <si>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</si>
  <si>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</si>
  <si>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</si>
  <si>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</si>
  <si>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</si>
  <si>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</si>
  <si>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</si>
  <si>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</si>
  <si>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</si>
  <si>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</si>
  <si>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</si>
  <si>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</si>
  <si>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</si>
  <si>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</si>
  <si>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</si>
  <si>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</si>
  <si>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</si>
  <si>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</si>
  <si>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</si>
  <si>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</si>
  <si>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</si>
  <si>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</si>
  <si>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</si>
  <si>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</si>
  <si>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</si>
  <si>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</si>
  <si>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</si>
  <si>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</si>
  <si>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</si>
  <si>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</si>
  <si>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</si>
  <si>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</si>
  <si>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</si>
  <si>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</si>
  <si>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</si>
  <si>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</si>
  <si>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</si>
  <si>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</si>
  <si>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</si>
  <si>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</si>
  <si>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</si>
  <si>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</si>
  <si>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</si>
  <si>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</si>
  <si>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</si>
  <si>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</si>
  <si>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</si>
  <si>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</si>
  <si>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</si>
  <si>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</si>
  <si>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</si>
  <si>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</si>
  <si>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</si>
  <si>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</si>
  <si>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</si>
  <si>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</si>
  <si>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</si>
  <si>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</si>
  <si>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</si>
  <si>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</si>
  <si>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</si>
  <si>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</si>
  <si>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</si>
  <si>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</si>
  <si>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</si>
  <si>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</si>
  <si>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</si>
  <si>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</si>
  <si>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</si>
  <si>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</si>
  <si>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</si>
  <si>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</si>
  <si>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</si>
  <si>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</si>
  <si>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</si>
  <si>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</si>
  <si>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</si>
  <si>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</si>
  <si>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</si>
  <si>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</si>
  <si>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</si>
  <si>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</si>
  <si>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</si>
  <si>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</si>
  <si>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</si>
  <si>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</si>
  <si>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</si>
  <si>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</si>
  <si>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</si>
  <si>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</si>
  <si>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</si>
  <si>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</si>
  <si>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</si>
  <si>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</si>
  <si>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</si>
  <si>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</si>
  <si>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</si>
  <si>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</si>
  <si>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</si>
  <si>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</si>
  <si>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</si>
  <si>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</si>
  <si>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</si>
  <si>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</si>
  <si>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</si>
  <si>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</si>
  <si>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</si>
  <si>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</si>
  <si>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</si>
  <si>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</si>
  <si>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</si>
  <si>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</si>
  <si>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</si>
  <si>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</si>
  <si>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</si>
  <si>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</si>
  <si>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</si>
  <si>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</si>
  <si>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</si>
  <si>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</si>
  <si>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</si>
  <si>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</si>
  <si>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</si>
  <si>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</si>
  <si>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</si>
  <si>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</si>
  <si>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</si>
  <si>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</si>
  <si>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</si>
  <si>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</si>
  <si>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</si>
  <si>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</si>
  <si>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</si>
  <si>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</si>
  <si>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</si>
  <si>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</si>
  <si>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</si>
  <si>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</si>
  <si>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</si>
  <si>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</si>
  <si>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</si>
  <si>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</si>
  <si>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</si>
  <si>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</si>
  <si>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</si>
  <si>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</si>
  <si>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</si>
  <si>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</si>
  <si>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</si>
  <si>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</si>
  <si>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</si>
  <si>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</si>
  <si>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</si>
  <si>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</si>
  <si>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</si>
  <si>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</si>
  <si>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</si>
  <si>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</si>
  <si>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</si>
  <si>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</si>
  <si>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</si>
  <si>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</si>
  <si>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</si>
  <si>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</si>
  <si>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</si>
  <si>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</si>
  <si>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</si>
  <si>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</si>
  <si>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</si>
  <si>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</si>
  <si>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</si>
  <si>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</si>
  <si>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</si>
  <si>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</si>
  <si>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</si>
  <si>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</si>
  <si>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</si>
  <si>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</si>
  <si>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</si>
  <si>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</si>
  <si>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</si>
  <si>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</si>
  <si>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</si>
  <si>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</si>
  <si>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</si>
  <si>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</si>
  <si>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</si>
  <si>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</si>
  <si>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</si>
  <si>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</si>
  <si>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</si>
  <si>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</si>
  <si>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</si>
  <si>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</si>
  <si>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</si>
  <si>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</si>
  <si>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</si>
  <si>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</si>
  <si>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</si>
  <si>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</si>
  <si>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</si>
  <si>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</si>
  <si>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</si>
  <si>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</si>
  <si>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</si>
  <si>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</si>
  <si>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</si>
  <si>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</si>
  <si>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</si>
  <si>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</si>
  <si>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</si>
  <si>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</si>
  <si>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</si>
  <si>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</si>
  <si>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</si>
  <si>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</si>
  <si>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</si>
  <si>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</si>
  <si>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</si>
  <si>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</si>
  <si>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</si>
  <si>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</si>
  <si>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</si>
  <si>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</si>
  <si>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</si>
  <si>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</si>
  <si>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</si>
  <si>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</si>
  <si>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</si>
  <si>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</si>
  <si>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</si>
  <si>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</si>
  <si>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</si>
  <si>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</si>
  <si>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</si>
  <si>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</si>
  <si>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</si>
  <si>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</si>
  <si>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</si>
  <si>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</si>
  <si>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</si>
  <si>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</si>
  <si>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</si>
  <si>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</si>
  <si>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</si>
  <si>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</si>
  <si>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</si>
  <si>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</si>
  <si>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</si>
  <si>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</si>
  <si>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</si>
  <si>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</si>
  <si>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</si>
  <si>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</si>
  <si>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</si>
  <si>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</si>
  <si>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</si>
  <si>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</si>
  <si>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</si>
  <si>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</si>
  <si>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</si>
  <si>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</si>
  <si>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</si>
  <si>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</si>
  <si>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</si>
  <si>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</si>
  <si>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</si>
  <si>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</si>
  <si>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</si>
  <si>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</si>
  <si>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</si>
  <si>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</si>
  <si>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</si>
  <si>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</si>
  <si>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</si>
  <si>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</si>
  <si>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</si>
  <si>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</si>
  <si>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</si>
  <si>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</si>
  <si>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</si>
  <si>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</si>
  <si>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</si>
  <si>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</si>
  <si>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</si>
  <si>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</si>
  <si>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</si>
  <si>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</si>
  <si>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</si>
  <si>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</si>
  <si>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</si>
  <si>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</si>
  <si>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</si>
  <si>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</si>
  <si>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</si>
  <si>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</si>
  <si>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</si>
  <si>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</si>
  <si>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</si>
  <si>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</si>
  <si>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</si>
  <si>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</si>
  <si>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</si>
  <si>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</si>
  <si>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</si>
  <si>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</si>
  <si>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</si>
  <si>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</si>
  <si>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</si>
  <si>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</si>
  <si>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</si>
  <si>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</si>
  <si>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</si>
  <si>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</si>
  <si>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</si>
  <si>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</si>
  <si>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</si>
  <si>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</si>
  <si>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</si>
  <si>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</si>
  <si>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</si>
  <si>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</si>
  <si>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</si>
  <si>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</si>
  <si>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</si>
  <si>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</si>
  <si>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</si>
  <si>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</si>
  <si>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</si>
  <si>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</si>
  <si>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</si>
  <si>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</si>
  <si>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</si>
  <si>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</si>
  <si>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</si>
  <si>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</si>
  <si>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</si>
  <si>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</si>
  <si>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</si>
  <si>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</si>
  <si>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</si>
  <si>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</si>
  <si>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</si>
  <si>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</si>
  <si>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</si>
  <si>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</si>
  <si>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</si>
  <si>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</si>
  <si>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</si>
  <si>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</si>
  <si>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</si>
  <si>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</si>
  <si>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</si>
  <si>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</si>
  <si>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</si>
  <si>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</si>
  <si>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</si>
  <si>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</si>
  <si>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</si>
  <si>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</si>
  <si>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</si>
  <si>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</si>
  <si>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</si>
  <si>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</si>
  <si>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</si>
  <si>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</si>
  <si>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</si>
  <si>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</si>
  <si>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</si>
  <si>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</si>
  <si>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</si>
  <si>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</si>
  <si>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</si>
  <si>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</si>
  <si>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</si>
  <si>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</si>
  <si>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</si>
  <si>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</si>
  <si>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</si>
  <si>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</si>
  <si>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</si>
  <si>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</si>
  <si>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</si>
  <si>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</si>
  <si>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</si>
  <si>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</si>
  <si>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</si>
  <si>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</si>
  <si>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</si>
  <si>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</si>
  <si>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</si>
  <si>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</si>
  <si>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</si>
  <si>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</si>
  <si>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</si>
  <si>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</si>
  <si>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</si>
  <si>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</si>
  <si>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</si>
  <si>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</si>
  <si>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</si>
  <si>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</si>
  <si>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</si>
  <si>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</si>
  <si>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</si>
  <si>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</si>
  <si>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</si>
  <si>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</si>
  <si>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</si>
  <si>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</si>
  <si>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</si>
  <si>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</si>
  <si>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</si>
  <si>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</si>
  <si>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</si>
  <si>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</si>
  <si>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</si>
  <si>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</si>
  <si>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</si>
  <si>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</si>
  <si>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</si>
  <si>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</si>
  <si>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</si>
  <si>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</si>
  <si>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</si>
  <si>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</si>
  <si>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</si>
  <si>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</si>
  <si>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</si>
  <si>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</si>
  <si>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</si>
  <si>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</si>
  <si>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</si>
  <si>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</si>
  <si>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</si>
  <si>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</si>
  <si>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</si>
  <si>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</si>
  <si>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</si>
  <si>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</si>
  <si>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</si>
  <si>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</si>
  <si>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</si>
  <si>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</si>
  <si>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</si>
  <si>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</si>
  <si>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</si>
  <si>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</si>
  <si>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</si>
  <si>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</si>
  <si>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</si>
  <si>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</si>
  <si>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</si>
  <si>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</si>
  <si>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</si>
  <si>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</si>
  <si>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</si>
  <si>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</si>
  <si>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</si>
  <si>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</si>
  <si>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</si>
  <si>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</si>
  <si>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</si>
  <si>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</si>
  <si>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</si>
  <si>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</si>
  <si>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</si>
  <si>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</si>
  <si>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</si>
  <si>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</si>
  <si>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</si>
  <si>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</si>
  <si>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</si>
  <si>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</si>
  <si>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</si>
  <si>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</si>
  <si>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</si>
  <si>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</si>
  <si>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</si>
  <si>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</si>
  <si>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</si>
  <si>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</si>
  <si>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</si>
  <si>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</si>
  <si>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</si>
  <si>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</si>
  <si>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</si>
  <si>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</si>
  <si>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</si>
  <si>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</si>
  <si>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</si>
  <si>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</si>
  <si>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</si>
  <si>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</si>
  <si>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</si>
  <si>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</si>
  <si>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</si>
  <si>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</si>
  <si>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</si>
  <si>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</si>
  <si>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</si>
  <si>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</si>
  <si>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</si>
  <si>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</si>
  <si>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</si>
  <si>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</si>
  <si>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</si>
  <si>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</si>
  <si>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</si>
  <si>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</si>
  <si>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</si>
  <si>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</si>
  <si>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</si>
  <si>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</si>
  <si>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</si>
  <si>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</si>
  <si>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</si>
  <si>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</si>
  <si>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</si>
  <si>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</si>
  <si>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</si>
  <si>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</si>
  <si>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</si>
  <si>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</si>
  <si>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</si>
  <si>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</si>
  <si>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</si>
  <si>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</si>
  <si>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</si>
  <si>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</si>
  <si>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</si>
  <si>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</si>
  <si>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</si>
  <si>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</si>
  <si>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</si>
  <si>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</si>
  <si>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</si>
  <si>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</si>
  <si>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</si>
  <si>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</si>
  <si>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</si>
  <si>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</si>
  <si>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</si>
  <si>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</si>
  <si>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</si>
  <si>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</si>
  <si>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</si>
  <si>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</si>
  <si>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</si>
  <si>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</si>
  <si>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</si>
  <si>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</si>
  <si>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</si>
  <si>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</si>
  <si>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</si>
  <si>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</si>
  <si>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</si>
  <si>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</si>
  <si>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</si>
  <si>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</si>
  <si>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</si>
  <si>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</si>
  <si>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</si>
  <si>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</si>
  <si>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</si>
  <si>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</si>
  <si>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</si>
  <si>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</si>
  <si>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</si>
  <si>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</si>
  <si>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</si>
  <si>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</si>
  <si>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</si>
  <si>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</si>
  <si>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</si>
  <si>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</si>
  <si>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</si>
  <si>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</si>
  <si>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</si>
  <si>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</si>
  <si>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</si>
  <si>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</si>
  <si>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</si>
  <si>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</si>
  <si>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</si>
  <si>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</si>
  <si>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</si>
  <si>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</si>
  <si>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</si>
  <si>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</si>
  <si>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</si>
  <si>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</si>
  <si>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</si>
  <si>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</si>
  <si>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</si>
  <si>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</si>
  <si>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</si>
  <si>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</si>
  <si>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</si>
  <si>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</si>
  <si>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</si>
  <si>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</si>
  <si>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</si>
  <si>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</si>
  <si>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</si>
  <si>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</si>
  <si>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</si>
  <si>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</si>
  <si>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</si>
  <si>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</si>
  <si>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</si>
  <si>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</si>
  <si>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</si>
  <si>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</si>
  <si>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</si>
  <si>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</si>
  <si>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</si>
  <si>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</si>
  <si>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</si>
  <si>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</si>
  <si>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</si>
  <si>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</si>
  <si>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</si>
  <si>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</si>
  <si>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</si>
  <si>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</si>
  <si>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</si>
  <si>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</si>
  <si>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</si>
  <si>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</si>
  <si>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</si>
  <si>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</si>
  <si>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</si>
  <si>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</si>
  <si>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</si>
  <si>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</si>
  <si>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</si>
  <si>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</si>
  <si>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</si>
  <si>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</si>
  <si>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</si>
  <si>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</si>
  <si>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</si>
  <si>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</si>
  <si>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</si>
  <si>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</si>
  <si>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</si>
  <si>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</si>
  <si>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</si>
  <si>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</si>
  <si>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</si>
  <si>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</si>
  <si>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</si>
  <si>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</si>
  <si>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</si>
  <si>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</si>
  <si>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</si>
  <si>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</si>
  <si>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</si>
  <si>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</si>
  <si>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</si>
  <si>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</si>
  <si>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</si>
  <si>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</si>
  <si>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</si>
  <si>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</si>
  <si>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</si>
  <si>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</si>
  <si>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</si>
  <si>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</si>
  <si>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</si>
  <si>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</si>
  <si>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</si>
  <si>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</si>
  <si>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</si>
  <si>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</si>
  <si>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</si>
  <si>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</si>
  <si>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</si>
  <si>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</si>
  <si>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</si>
  <si>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</si>
  <si>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</si>
  <si>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</si>
  <si>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</si>
  <si>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</si>
  <si>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</si>
  <si>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</si>
  <si>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</si>
  <si>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</si>
  <si>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</si>
  <si>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</si>
  <si>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</si>
  <si>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</si>
  <si>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</si>
  <si>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</si>
  <si>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</si>
  <si>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</si>
  <si>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</si>
  <si>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</si>
  <si>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</si>
  <si>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</si>
  <si>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</si>
  <si>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</si>
  <si>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</si>
  <si>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</si>
  <si>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</si>
  <si>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</si>
  <si>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</si>
  <si>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</si>
  <si>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</si>
  <si>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</si>
  <si>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</si>
  <si>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</si>
  <si>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</si>
  <si>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</si>
  <si>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</si>
  <si>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</si>
  <si>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</si>
  <si>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</si>
  <si>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</si>
  <si>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</si>
  <si>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</si>
  <si>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</si>
  <si>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</si>
  <si>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</si>
  <si>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</si>
  <si>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</si>
  <si>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</si>
  <si>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</si>
  <si>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</si>
  <si>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</si>
  <si>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</si>
  <si>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</si>
  <si>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</si>
  <si>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</si>
  <si>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</si>
  <si>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</si>
  <si>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</si>
  <si>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</si>
  <si>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</si>
  <si>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</si>
  <si>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</si>
  <si>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</si>
  <si>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</si>
  <si>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</si>
  <si>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</si>
  <si>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</si>
  <si>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</si>
  <si>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</si>
  <si>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</si>
  <si>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</si>
  <si>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</si>
  <si>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</si>
  <si>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</si>
  <si>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</si>
  <si>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</si>
  <si>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</si>
  <si>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</si>
  <si>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</si>
  <si>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</si>
  <si>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</si>
  <si>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</si>
  <si>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</si>
  <si>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</si>
  <si>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</si>
  <si>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</si>
  <si>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</si>
  <si>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</si>
  <si>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</si>
  <si>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</si>
  <si>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</si>
  <si>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</si>
  <si>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</si>
  <si>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</si>
  <si>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</si>
  <si>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</si>
  <si>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</si>
  <si>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</si>
  <si>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</si>
  <si>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</si>
  <si>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</si>
  <si>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</si>
  <si>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</si>
  <si>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</si>
  <si>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</si>
  <si>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</si>
  <si>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</si>
  <si>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</si>
  <si>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</si>
  <si>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</si>
  <si>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</si>
  <si>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</si>
  <si>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</si>
  <si>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</si>
  <si>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</si>
  <si>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</si>
  <si>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</si>
  <si>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</si>
  <si>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</si>
  <si>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</si>
  <si>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</si>
  <si>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</si>
  <si>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</si>
  <si>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</si>
  <si>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</si>
  <si>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</si>
  <si>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</si>
  <si>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</si>
  <si>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</si>
  <si>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</si>
  <si>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</si>
  <si>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</si>
  <si>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</si>
  <si>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</si>
  <si>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</si>
  <si>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</si>
  <si>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</si>
  <si>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</si>
  <si>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</si>
  <si>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</si>
  <si>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</si>
  <si>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</si>
  <si>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</si>
  <si>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</si>
  <si>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</si>
  <si>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</si>
  <si>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</si>
  <si>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</si>
  <si>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</si>
  <si>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</si>
  <si>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</si>
  <si>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</si>
  <si>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</si>
  <si>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</si>
  <si>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</si>
  <si>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</si>
  <si>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</si>
  <si>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</si>
  <si>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</si>
  <si>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</si>
  <si>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</si>
  <si>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</si>
  <si>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</si>
  <si>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</si>
  <si>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</si>
  <si>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</si>
  <si>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</si>
  <si>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</si>
  <si>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</si>
  <si>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</si>
  <si>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</si>
  <si>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</si>
  <si>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</si>
  <si>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</si>
  <si>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</si>
  <si>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</si>
  <si>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</si>
  <si>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</si>
  <si>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</si>
  <si>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</si>
  <si>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</si>
  <si>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</si>
  <si>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</si>
  <si>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</si>
  <si>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</si>
  <si>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</si>
  <si>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</si>
  <si>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</si>
  <si>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</si>
  <si>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</si>
  <si>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</si>
  <si>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</si>
  <si>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</si>
  <si>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</si>
  <si>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</si>
  <si>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</si>
  <si>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</si>
  <si>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</si>
  <si>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</si>
  <si>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</si>
  <si>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</si>
  <si>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</si>
  <si>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</si>
  <si>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</si>
  <si>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</si>
  <si>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</si>
  <si>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</si>
  <si>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</si>
  <si>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</si>
  <si>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</si>
  <si>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</si>
  <si>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</si>
  <si>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</si>
  <si>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</si>
  <si>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</si>
  <si>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</si>
  <si>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</si>
  <si>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</si>
  <si>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</si>
  <si>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</si>
  <si>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</si>
  <si>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</si>
  <si>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</si>
  <si>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</si>
  <si>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</si>
  <si>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</si>
  <si>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</si>
  <si>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</si>
  <si>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</si>
  <si>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</si>
  <si>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</si>
  <si>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</si>
  <si>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</si>
  <si>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</si>
  <si>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</si>
  <si>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</si>
  <si>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</si>
  <si>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</si>
  <si>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</si>
  <si>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</si>
  <si>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</si>
  <si>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</si>
  <si>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</si>
  <si>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</si>
  <si>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</si>
  <si>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</si>
  <si>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</si>
  <si>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</si>
  <si>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</si>
  <si>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</si>
  <si>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</si>
  <si>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</si>
  <si>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</si>
  <si>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</si>
  <si>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</si>
  <si>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</si>
  <si>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</si>
  <si>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</si>
  <si>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</si>
  <si>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</si>
  <si>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</si>
  <si>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</si>
  <si>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</si>
  <si>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</si>
  <si>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</si>
  <si>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</si>
  <si>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</si>
  <si>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</si>
  <si>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</si>
  <si>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</si>
  <si>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</si>
  <si>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</si>
  <si>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</si>
  <si>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</si>
  <si>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</si>
  <si>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</si>
  <si>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</si>
  <si>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</si>
  <si>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</si>
  <si>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</si>
  <si>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</si>
  <si>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</si>
  <si>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</si>
  <si>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</si>
  <si>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</si>
  <si>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</si>
  <si>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</si>
  <si>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</si>
  <si>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</si>
  <si>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</si>
  <si>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</si>
  <si>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</si>
  <si>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</si>
  <si>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</si>
  <si>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</si>
  <si>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</si>
  <si>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</si>
  <si>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</si>
  <si>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</si>
  <si>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</si>
  <si>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</si>
  <si>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</si>
  <si>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</si>
  <si>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</si>
  <si>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</si>
  <si>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</si>
  <si>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</si>
  <si>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</si>
  <si>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</si>
  <si>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</si>
  <si>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</si>
  <si>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</si>
  <si>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</si>
  <si>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</si>
  <si>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</si>
  <si>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</si>
  <si>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</si>
  <si>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</si>
  <si>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</si>
  <si>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</si>
  <si>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</si>
  <si>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</si>
  <si>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</si>
  <si>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</si>
  <si>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</si>
  <si>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</si>
  <si>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</si>
  <si>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</si>
  <si>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</si>
  <si>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</si>
  <si>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</si>
  <si>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</si>
  <si>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</si>
  <si>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</si>
  <si>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</si>
  <si>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</si>
  <si>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</si>
  <si>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</si>
  <si>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</si>
  <si>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</si>
  <si>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</si>
  <si>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</si>
  <si>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</si>
  <si>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</si>
  <si>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</si>
  <si>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</si>
  <si>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</si>
  <si>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</si>
  <si>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</si>
  <si>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</si>
  <si>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</si>
  <si>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</si>
  <si>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</si>
  <si>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</si>
  <si>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</si>
  <si>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</si>
  <si>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</si>
  <si>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</si>
  <si>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</si>
  <si>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</si>
  <si>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</si>
  <si>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</si>
  <si>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</si>
  <si>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</si>
  <si>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</si>
  <si>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</si>
  <si>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</si>
  <si>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</si>
  <si>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</si>
  <si>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</si>
  <si>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</si>
  <si>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</si>
  <si>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</si>
  <si>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</si>
  <si>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</si>
  <si>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</si>
  <si>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</si>
  <si>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</si>
  <si>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</si>
  <si>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</si>
  <si>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</si>
  <si>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</si>
  <si>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</si>
  <si>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</si>
  <si>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</si>
  <si>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</si>
  <si>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</si>
  <si>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</si>
  <si>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</si>
  <si>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</si>
  <si>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</si>
  <si>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</si>
  <si>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</si>
  <si>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</si>
  <si>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</si>
  <si>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</si>
  <si>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</si>
  <si>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</si>
  <si>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</si>
  <si>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</si>
  <si>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</si>
  <si>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</si>
  <si>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</si>
  <si>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</si>
  <si>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</si>
  <si>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</si>
  <si>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</si>
  <si>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</si>
  <si>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</si>
  <si>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</si>
  <si>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</si>
  <si>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</si>
  <si>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</si>
  <si>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</si>
  <si>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</si>
  <si>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</si>
  <si>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</si>
  <si>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</si>
  <si>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</si>
  <si>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</si>
  <si>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</si>
  <si>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</si>
  <si>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</si>
  <si>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</si>
  <si>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</si>
  <si>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</si>
  <si>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</si>
  <si>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</si>
  <si>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</si>
  <si>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</si>
  <si>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</si>
  <si>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</si>
  <si>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</si>
  <si>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</si>
  <si>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</si>
  <si>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</si>
  <si>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</si>
  <si>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</si>
  <si>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</si>
  <si>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</si>
  <si>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</si>
  <si>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</si>
  <si>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</si>
  <si>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</si>
  <si>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</si>
  <si>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</si>
  <si>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</si>
  <si>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</si>
  <si>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</si>
  <si>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</si>
  <si>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</si>
  <si>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</si>
  <si>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</si>
  <si>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</si>
  <si>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</si>
  <si>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</si>
  <si>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</si>
  <si>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</si>
  <si>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</si>
  <si>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</si>
  <si>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</si>
  <si>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</si>
  <si>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</si>
  <si>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</si>
  <si>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</si>
  <si>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</si>
  <si>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</si>
  <si>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</si>
  <si>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</si>
  <si>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</si>
  <si>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</si>
  <si>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</si>
  <si>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</si>
  <si>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</si>
  <si>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</si>
  <si>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</si>
  <si>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</si>
  <si>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</si>
  <si>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</si>
  <si>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</si>
  <si>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</si>
  <si>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</si>
  <si>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</si>
  <si>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</si>
  <si>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</si>
  <si>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</si>
  <si>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</si>
  <si>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</si>
  <si>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</si>
  <si>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</si>
  <si>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</si>
  <si>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</si>
  <si>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</si>
  <si>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</si>
  <si>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</si>
  <si>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</si>
  <si>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</si>
  <si>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</si>
  <si>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</si>
  <si>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</si>
  <si>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</si>
  <si>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</si>
  <si>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</si>
  <si>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</si>
  <si>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</si>
  <si>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</si>
  <si>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</si>
  <si>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</si>
  <si>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</si>
  <si>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</si>
  <si>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</si>
  <si>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</si>
  <si>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</si>
  <si>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</si>
  <si>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</si>
  <si>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</si>
  <si>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</si>
  <si>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</si>
  <si>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</si>
  <si>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</si>
  <si>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</si>
  <si>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</si>
  <si>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</si>
  <si>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</si>
  <si>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</si>
  <si>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</si>
  <si>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</si>
  <si>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</si>
  <si>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</si>
  <si>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</si>
  <si>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</si>
  <si>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</si>
  <si>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</si>
  <si>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</si>
  <si>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</si>
  <si>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</si>
  <si>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</si>
  <si>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</si>
  <si>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</si>
  <si>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</si>
  <si>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</si>
  <si>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</si>
  <si>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</si>
  <si>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</si>
  <si>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</si>
  <si>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</si>
  <si>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</si>
  <si>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</si>
  <si>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</si>
  <si>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</si>
  <si>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</si>
  <si>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</si>
  <si>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</si>
  <si>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</si>
  <si>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</si>
  <si>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</si>
  <si>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</si>
  <si>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</si>
  <si>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</si>
  <si>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</si>
  <si>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</si>
  <si>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</si>
  <si>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</si>
  <si>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</si>
  <si>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</si>
  <si>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</si>
  <si>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</si>
  <si>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</si>
  <si>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</si>
  <si>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</si>
  <si>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</si>
  <si>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</si>
  <si>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</si>
  <si>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</si>
  <si>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</si>
  <si>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</si>
  <si>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</si>
  <si>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</si>
  <si>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</si>
  <si>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</si>
  <si>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</si>
  <si>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</si>
  <si>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</si>
  <si>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</si>
  <si>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</si>
  <si>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</si>
  <si>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</si>
  <si>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</si>
  <si>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</si>
  <si>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</si>
  <si>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</si>
  <si>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</si>
  <si>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</si>
  <si>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</si>
  <si>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</si>
  <si>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</si>
  <si>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</si>
  <si>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</si>
  <si>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</si>
  <si>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</si>
  <si>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</si>
  <si>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</si>
  <si>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</si>
  <si>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</si>
  <si>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</si>
  <si>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</si>
  <si>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</si>
  <si>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</si>
  <si>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</si>
  <si>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</si>
  <si>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</si>
  <si>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</si>
  <si>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</si>
  <si>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</si>
  <si>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</si>
  <si>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</si>
  <si>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</si>
  <si>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</si>
  <si>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</si>
  <si>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</si>
  <si>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</si>
  <si>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</si>
  <si>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</si>
  <si>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</si>
  <si>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</si>
  <si>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</si>
  <si>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</si>
  <si>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</si>
  <si>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</si>
  <si>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</si>
  <si>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</si>
  <si>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</si>
  <si>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</si>
  <si>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</si>
  <si>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</si>
  <si>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</si>
  <si>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</si>
  <si>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</si>
  <si>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</si>
  <si>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</si>
  <si>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</si>
  <si>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</si>
  <si>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</si>
  <si>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</si>
  <si>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</si>
  <si>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</si>
  <si>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</si>
  <si>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</si>
  <si>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</si>
  <si>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</si>
  <si>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</si>
  <si>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</si>
  <si>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</si>
  <si>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</si>
  <si>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</si>
  <si>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</si>
  <si>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</si>
  <si>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</si>
  <si>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</si>
  <si>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</si>
  <si>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</si>
  <si>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</si>
  <si>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</si>
  <si>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</si>
  <si>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</si>
  <si>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</si>
  <si>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</si>
  <si>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</si>
  <si>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</si>
  <si>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</si>
  <si>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</si>
  <si>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</si>
  <si>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</si>
  <si>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</si>
  <si>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</si>
  <si>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</si>
  <si>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</si>
  <si>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</si>
  <si>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</si>
  <si>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</si>
  <si>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</si>
  <si>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</si>
  <si>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</si>
  <si>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</si>
  <si>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</si>
  <si>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</si>
  <si>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</si>
  <si>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</si>
  <si>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</si>
  <si>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</si>
  <si>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</si>
  <si>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</si>
  <si>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</si>
  <si>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</si>
  <si>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</si>
  <si>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</si>
  <si>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</si>
  <si>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</si>
  <si>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</si>
  <si>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</si>
  <si>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</si>
  <si>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</si>
  <si>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</si>
  <si>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</si>
  <si>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</si>
  <si>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</si>
  <si>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</si>
  <si>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</si>
  <si>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</si>
  <si>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</si>
  <si>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</si>
  <si>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</si>
  <si>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</si>
  <si>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</si>
  <si>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</si>
  <si>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</si>
  <si>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</si>
  <si>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</si>
  <si>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</si>
  <si>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</si>
  <si>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</si>
  <si>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</si>
  <si>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</si>
  <si>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</si>
  <si>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</si>
  <si>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</si>
  <si>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</si>
  <si>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</si>
  <si>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</si>
  <si>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</si>
  <si>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</si>
  <si>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</si>
  <si>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</si>
  <si>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</si>
  <si>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</si>
  <si>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</si>
  <si>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</si>
  <si>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</si>
  <si>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</si>
  <si>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</si>
  <si>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</si>
  <si>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</si>
  <si>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</si>
  <si>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</si>
  <si>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</si>
  <si>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</si>
  <si>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</si>
  <si>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</si>
  <si>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</si>
  <si>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</si>
  <si>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</si>
  <si>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</si>
  <si>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</si>
  <si>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</si>
  <si>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</si>
  <si>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</si>
  <si>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</si>
  <si>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</si>
  <si>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</si>
  <si>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</si>
  <si>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</si>
  <si>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</si>
  <si>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</si>
  <si>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</si>
  <si>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</si>
  <si>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</si>
  <si>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</si>
  <si>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</si>
  <si>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</si>
  <si>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</si>
  <si>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</si>
  <si>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</si>
  <si>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</si>
  <si>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</si>
  <si>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</si>
  <si>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</si>
  <si>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</si>
  <si>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</si>
  <si>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</si>
  <si>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</si>
  <si>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</si>
  <si>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</si>
  <si>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</si>
  <si>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</si>
  <si>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</si>
  <si>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</si>
  <si>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</si>
  <si>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</si>
  <si>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</si>
  <si>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</si>
  <si>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</si>
  <si>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</si>
  <si>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</si>
  <si>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</si>
  <si>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</si>
  <si>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</si>
  <si>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</si>
  <si>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</si>
  <si>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</si>
  <si>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</si>
  <si>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</si>
  <si>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</si>
  <si>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</si>
  <si>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</si>
  <si>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</si>
  <si>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</si>
  <si>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</si>
  <si>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</si>
  <si>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</si>
  <si>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</si>
  <si>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</si>
  <si>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</si>
  <si>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</si>
  <si>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</si>
  <si>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</si>
  <si>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</si>
  <si>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</si>
  <si>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</si>
  <si>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</si>
  <si>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</si>
  <si>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</si>
  <si>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</si>
  <si>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</si>
  <si>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</si>
  <si>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</si>
  <si>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</si>
  <si>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</si>
  <si>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</si>
  <si>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</si>
  <si>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</si>
  <si>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</si>
  <si>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</si>
  <si>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</si>
  <si>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</si>
  <si>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</si>
  <si>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</si>
  <si>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</si>
  <si>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</si>
  <si>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</si>
  <si>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</si>
  <si>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</si>
  <si>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</si>
  <si>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</si>
  <si>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</si>
  <si>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</si>
  <si>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</si>
  <si>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</si>
  <si>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</si>
  <si>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</si>
  <si>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</si>
  <si>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</si>
  <si>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</si>
  <si>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</si>
  <si>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</si>
  <si>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</si>
  <si>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</si>
  <si>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</si>
  <si>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</si>
  <si>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</si>
  <si>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</si>
  <si>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</si>
  <si>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</si>
  <si>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</si>
  <si>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</si>
  <si>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</si>
  <si>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</si>
  <si>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</si>
  <si>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</si>
  <si>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</si>
  <si>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</si>
  <si>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</si>
  <si>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</si>
  <si>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</si>
  <si>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</si>
  <si>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</si>
  <si>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</si>
  <si>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</si>
  <si>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</si>
  <si>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</si>
  <si>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</si>
  <si>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</si>
  <si>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</si>
  <si>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</si>
  <si>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</si>
  <si>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</si>
  <si>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</si>
  <si>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</si>
  <si>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</si>
  <si>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</si>
  <si>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</si>
  <si>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</si>
  <si>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</si>
  <si>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</si>
  <si>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</si>
  <si>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</si>
  <si>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</si>
  <si>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</si>
  <si>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</si>
  <si>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</si>
  <si>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</si>
  <si>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</si>
  <si>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</si>
  <si>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</si>
  <si>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</si>
  <si>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</si>
  <si>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</si>
  <si>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</si>
  <si>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</si>
  <si>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</si>
  <si>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</si>
  <si>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</si>
  <si>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</si>
  <si>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</si>
  <si>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</si>
  <si>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</si>
  <si>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</si>
  <si>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</si>
  <si>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</si>
  <si>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</si>
  <si>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</si>
  <si>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</si>
  <si>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</si>
  <si>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</si>
  <si>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</si>
  <si>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</si>
  <si>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</si>
  <si>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</si>
  <si>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</si>
  <si>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</si>
  <si>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</si>
  <si>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</si>
  <si>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</si>
  <si>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</si>
  <si>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</si>
  <si>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</si>
  <si>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</si>
  <si>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</si>
  <si>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</si>
  <si>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</si>
  <si>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</si>
  <si>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</si>
  <si>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</si>
  <si>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</si>
  <si>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</si>
  <si>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</si>
  <si>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</si>
  <si>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</si>
  <si>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</si>
  <si>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</si>
  <si>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</si>
  <si>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</si>
  <si>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</si>
  <si>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</si>
  <si>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</si>
  <si>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</si>
  <si>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</si>
  <si>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</si>
  <si>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</si>
  <si>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</si>
  <si>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</si>
  <si>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</si>
  <si>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</si>
  <si>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</si>
  <si>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</si>
  <si>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</si>
  <si>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</si>
  <si>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</si>
  <si>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</si>
  <si>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</si>
  <si>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</si>
  <si>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</si>
  <si>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</si>
  <si>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</si>
  <si>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</si>
  <si>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</si>
  <si>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</si>
  <si>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</si>
  <si>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</si>
  <si>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</si>
  <si>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</si>
  <si>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</si>
  <si>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</si>
  <si>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</si>
  <si>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</si>
  <si>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</si>
  <si>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</si>
  <si>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</si>
  <si>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</si>
  <si>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</si>
  <si>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</si>
  <si>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</si>
  <si>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</si>
  <si>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</si>
  <si>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</si>
  <si>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</si>
  <si>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</si>
  <si>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</si>
  <si>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</si>
  <si>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</si>
  <si>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</si>
  <si>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</si>
  <si>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</si>
  <si>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</si>
  <si>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</si>
  <si>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</si>
  <si>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</si>
  <si>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</si>
  <si>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</si>
  <si>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</si>
  <si>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</si>
  <si>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</si>
  <si>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</si>
  <si>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</si>
  <si>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</si>
  <si>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</si>
  <si>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</si>
  <si>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</si>
  <si>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</si>
  <si>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</si>
  <si>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</si>
  <si>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</si>
  <si>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</si>
  <si>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</si>
  <si>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</si>
  <si>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</si>
  <si>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</si>
  <si>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</si>
  <si>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</si>
  <si>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</si>
  <si>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</si>
  <si>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</si>
  <si>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</si>
  <si>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</si>
  <si>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</si>
  <si>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</si>
  <si>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</si>
  <si>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</si>
  <si>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</si>
  <si>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</si>
  <si>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</si>
  <si>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</si>
  <si>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</si>
  <si>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</si>
  <si>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</si>
  <si>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</si>
  <si>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</si>
  <si>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</si>
  <si>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</si>
  <si>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</si>
  <si>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</si>
  <si>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</si>
  <si>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</si>
  <si>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</si>
  <si>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</si>
  <si>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</si>
  <si>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</si>
  <si>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</si>
  <si>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</si>
  <si>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</si>
  <si>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</si>
  <si>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</si>
  <si>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</si>
  <si>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</si>
  <si>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</si>
  <si>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</si>
  <si>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</si>
  <si>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</si>
  <si>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</si>
  <si>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</si>
  <si>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</si>
  <si>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</si>
  <si>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</si>
  <si>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</si>
  <si>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</si>
  <si>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</si>
  <si>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</si>
  <si>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</si>
  <si>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</si>
  <si>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</si>
  <si>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</si>
  <si>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</si>
  <si>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</si>
  <si>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</si>
  <si>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</si>
  <si>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</si>
  <si>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</si>
  <si>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</si>
  <si>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</si>
  <si>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</si>
  <si>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</si>
  <si>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</si>
  <si>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</si>
  <si>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</si>
  <si>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</si>
  <si>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</si>
  <si>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</si>
  <si>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</si>
  <si>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</si>
  <si>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</si>
  <si>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</si>
  <si>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</si>
  <si>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</si>
  <si>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</si>
  <si>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</si>
  <si>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</si>
  <si>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</si>
  <si>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</si>
  <si>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</si>
  <si>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</si>
  <si>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</si>
  <si>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</si>
  <si>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</si>
  <si>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</si>
  <si>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</si>
  <si>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</si>
  <si>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</si>
  <si>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</si>
  <si>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</si>
  <si>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</si>
  <si>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</si>
  <si>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</si>
  <si>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</si>
  <si>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</si>
  <si>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</si>
  <si>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</si>
  <si>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</si>
  <si>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</si>
  <si>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</si>
  <si>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</si>
  <si>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</si>
  <si>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</si>
  <si>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</si>
  <si>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</si>
  <si>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</si>
  <si>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</si>
  <si>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</si>
  <si>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</si>
  <si>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</si>
  <si>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</si>
  <si>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</si>
  <si>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</si>
  <si>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</si>
  <si>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</si>
  <si>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</si>
  <si>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</si>
  <si>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</si>
  <si>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</si>
  <si>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</si>
  <si>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</si>
  <si>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</si>
  <si>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</si>
  <si>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</si>
  <si>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</si>
  <si>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</si>
  <si>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</si>
  <si>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</si>
  <si>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</si>
  <si>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</si>
  <si>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</si>
  <si>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</si>
  <si>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</si>
  <si>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</si>
  <si>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</si>
  <si>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</si>
  <si>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</si>
  <si>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</si>
  <si>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</si>
  <si>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</si>
  <si>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</si>
  <si>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</si>
  <si>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</si>
  <si>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</si>
  <si>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</si>
  <si>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</si>
  <si>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</si>
  <si>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</si>
  <si>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</si>
  <si>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</si>
  <si>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</si>
  <si>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</si>
  <si>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</si>
  <si>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</si>
  <si>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</si>
  <si>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</si>
  <si>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</si>
  <si>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</si>
  <si>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</si>
  <si>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</si>
  <si>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</si>
  <si>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</si>
  <si>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</si>
  <si>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</si>
  <si>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</si>
  <si>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</si>
  <si>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</si>
  <si>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</si>
  <si>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</si>
  <si>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</si>
  <si>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</si>
  <si>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</si>
  <si>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</si>
  <si>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</si>
  <si>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</si>
  <si>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</si>
  <si>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</si>
  <si>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</si>
  <si>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</si>
  <si>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</si>
  <si>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</si>
  <si>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</si>
  <si>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</si>
  <si>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</si>
  <si>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</si>
  <si>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</si>
  <si>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</si>
  <si>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</si>
  <si>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</si>
  <si>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</si>
  <si>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</si>
  <si>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</si>
  <si>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</si>
  <si>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</si>
  <si>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</si>
  <si>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</si>
  <si>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</si>
  <si>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</si>
  <si>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</si>
  <si>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</si>
  <si>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</si>
  <si>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</si>
  <si>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</si>
  <si>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</si>
  <si>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</si>
  <si>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</si>
  <si>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</si>
  <si>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</si>
  <si>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</si>
  <si>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</si>
  <si>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</si>
  <si>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</si>
  <si>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</si>
  <si>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</si>
  <si>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</si>
  <si>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</si>
  <si>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</si>
  <si>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</si>
  <si>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</si>
  <si>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</si>
  <si>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</si>
  <si>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</si>
  <si>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</si>
  <si>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</si>
  <si>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</si>
  <si>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</si>
  <si>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</si>
  <si>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</si>
  <si>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</si>
  <si>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</si>
  <si>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</si>
  <si>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</si>
  <si>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</si>
  <si>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</si>
  <si>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</si>
  <si>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</si>
  <si>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</si>
  <si>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</si>
  <si>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</si>
  <si>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</si>
  <si>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</si>
  <si>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</si>
  <si>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</si>
  <si>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</si>
  <si>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</si>
  <si>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</si>
  <si>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</si>
  <si>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</si>
  <si>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</si>
  <si>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</si>
  <si>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</si>
  <si>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</si>
  <si>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</si>
  <si>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</si>
  <si>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</si>
  <si>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</si>
  <si>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</si>
  <si>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</si>
  <si>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</si>
  <si>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</si>
  <si>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</si>
  <si>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</si>
  <si>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</si>
  <si>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</si>
  <si>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</si>
  <si>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</si>
  <si>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</si>
  <si>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</si>
  <si>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</si>
  <si>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</si>
  <si>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</si>
  <si>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</si>
  <si>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</si>
  <si>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</si>
  <si>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</si>
  <si>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</si>
  <si>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</si>
  <si>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</si>
  <si>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</si>
  <si>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</si>
  <si>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</si>
  <si>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</si>
  <si>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</si>
  <si>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</si>
  <si>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</si>
  <si>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</si>
  <si>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</si>
  <si>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</si>
  <si>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</si>
  <si>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</si>
  <si>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</si>
  <si>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</si>
  <si>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</si>
  <si>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</si>
  <si>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</si>
  <si>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</si>
  <si>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</si>
  <si>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</si>
  <si>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</si>
  <si>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</si>
  <si>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</si>
  <si>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</si>
  <si>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</si>
  <si>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</si>
  <si>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</si>
  <si>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</si>
  <si>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</si>
  <si>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</si>
  <si>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</si>
  <si>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</si>
  <si>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</si>
  <si>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</si>
  <si>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</si>
  <si>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</si>
  <si>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</si>
  <si>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</si>
  <si>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</si>
  <si>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</si>
  <si>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</si>
  <si>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</si>
  <si>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</si>
  <si>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</si>
  <si>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</si>
  <si>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</si>
  <si>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</si>
  <si>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</si>
  <si>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</si>
  <si>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</si>
  <si>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</si>
  <si>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</si>
  <si>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</si>
  <si>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</si>
  <si>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</si>
  <si>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</si>
  <si>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</si>
  <si>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</si>
  <si>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</si>
  <si>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</si>
  <si>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</si>
  <si>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</si>
  <si>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</si>
  <si>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</si>
  <si>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</si>
  <si>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</si>
  <si>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</si>
  <si>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</si>
  <si>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</si>
  <si>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</si>
  <si>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</si>
  <si>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</si>
  <si>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</si>
  <si>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</si>
  <si>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</si>
  <si>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</si>
  <si>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</si>
  <si>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</si>
  <si>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</si>
  <si>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</si>
  <si>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</si>
  <si>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</si>
  <si>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</si>
  <si>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</si>
  <si>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</si>
  <si>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</si>
  <si>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</si>
  <si>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</si>
  <si>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</si>
  <si>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</si>
  <si>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</si>
  <si>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</si>
  <si>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</si>
  <si>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</si>
  <si>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</si>
  <si>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</si>
  <si>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</si>
  <si>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</si>
  <si>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</si>
  <si>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</si>
  <si>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</si>
  <si>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</si>
  <si>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</si>
  <si>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</si>
  <si>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</si>
  <si>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</si>
  <si>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</si>
  <si>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</si>
  <si>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</si>
  <si>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</si>
  <si>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</si>
  <si>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</si>
  <si>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</si>
  <si>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</si>
  <si>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</si>
  <si>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</si>
  <si>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</si>
  <si>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</si>
  <si>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</si>
  <si>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</si>
  <si>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</si>
  <si>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</si>
  <si>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</si>
  <si>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</si>
  <si>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</si>
  <si>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</si>
  <si>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</si>
  <si>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</si>
  <si>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</si>
  <si>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</si>
  <si>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</si>
  <si>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</si>
  <si>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</si>
  <si>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</si>
  <si>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</si>
  <si>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</si>
  <si>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</si>
  <si>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</si>
  <si>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</si>
  <si>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</si>
  <si>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</si>
  <si>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</si>
  <si>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</si>
  <si>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</si>
  <si>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</si>
  <si>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</si>
  <si>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</si>
  <si>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</si>
  <si>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</si>
  <si>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</si>
  <si>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</si>
  <si>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</si>
  <si>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</si>
  <si>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</si>
  <si>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</si>
  <si>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</si>
  <si>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</si>
  <si>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</si>
  <si>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</si>
  <si>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</si>
  <si>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</si>
  <si>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</si>
  <si>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</si>
  <si>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</si>
  <si>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</si>
  <si>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</si>
  <si>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</si>
  <si>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</si>
  <si>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</si>
  <si>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</si>
  <si>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</si>
  <si>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</si>
  <si>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</si>
  <si>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</si>
  <si>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</si>
  <si>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</si>
  <si>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</si>
  <si>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</si>
  <si>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</si>
  <si>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</si>
  <si>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</si>
  <si>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</si>
  <si>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</si>
  <si>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</si>
  <si>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</si>
  <si>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</si>
  <si>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</si>
  <si>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</si>
  <si>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</si>
  <si>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</si>
  <si>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</si>
  <si>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</si>
  <si>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</si>
  <si>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</si>
  <si>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</si>
  <si>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</si>
  <si>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</si>
  <si>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</si>
  <si>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</si>
  <si>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</si>
  <si>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</si>
  <si>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</si>
  <si>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</si>
  <si>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</si>
  <si>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</si>
  <si>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</si>
  <si>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</si>
  <si>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</si>
  <si>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</si>
  <si>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</si>
  <si>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</si>
  <si>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</si>
  <si>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</si>
  <si>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</si>
  <si>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</si>
  <si>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</si>
  <si>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</si>
  <si>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</si>
  <si>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</si>
  <si>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</si>
  <si>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</si>
  <si>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</si>
  <si>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</si>
  <si>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</si>
  <si>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</si>
  <si>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</si>
  <si>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</si>
  <si>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</si>
  <si>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</si>
  <si>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</si>
  <si>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</si>
  <si>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</si>
  <si>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</si>
  <si>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</si>
  <si>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</si>
  <si>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</si>
  <si>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</si>
  <si>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</si>
  <si>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</si>
  <si>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</si>
  <si>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</si>
  <si>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</si>
  <si>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</si>
  <si>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</si>
  <si>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</si>
  <si>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</si>
  <si>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</si>
  <si>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</si>
  <si>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</si>
  <si>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</si>
  <si>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</si>
  <si>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</si>
  <si>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</si>
  <si>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</si>
  <si>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</si>
  <si>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</si>
  <si>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</si>
  <si>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</si>
  <si>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</si>
  <si>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</si>
  <si>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</si>
  <si>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</si>
  <si>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</si>
  <si>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</si>
  <si>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</si>
  <si>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</si>
  <si>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</si>
  <si>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</si>
  <si>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</si>
  <si>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</si>
  <si>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</si>
  <si>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</si>
  <si>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</si>
  <si>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</si>
  <si>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</si>
  <si>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</si>
  <si>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</si>
  <si>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</si>
  <si>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</si>
  <si>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</si>
  <si>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</si>
  <si>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</si>
  <si>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</si>
  <si>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</si>
  <si>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</si>
  <si>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</si>
  <si>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</si>
  <si>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</si>
  <si>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</si>
  <si>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</si>
  <si>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</si>
  <si>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</si>
  <si>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</si>
  <si>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</si>
  <si>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</si>
  <si>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</si>
  <si>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</si>
  <si>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</si>
  <si>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</si>
  <si>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</si>
  <si>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</si>
  <si>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</si>
  <si>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</si>
  <si>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</si>
  <si>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</si>
  <si>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</si>
  <si>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</si>
  <si>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</si>
  <si>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</si>
  <si>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</si>
  <si>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</si>
  <si>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</si>
  <si>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</si>
  <si>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</si>
  <si>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</si>
  <si>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</si>
  <si>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</si>
  <si>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</si>
  <si>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</si>
  <si>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</si>
  <si>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</si>
  <si>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</si>
  <si>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</si>
  <si>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</si>
  <si>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</si>
  <si>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</si>
  <si>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</si>
  <si>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</si>
  <si>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</si>
  <si>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</si>
  <si>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</si>
  <si>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</si>
  <si>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</si>
  <si>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</si>
  <si>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</si>
  <si>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</si>
  <si>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</si>
  <si>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</si>
  <si>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</si>
  <si>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</si>
  <si>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</si>
  <si>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</si>
  <si>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</si>
  <si>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</si>
  <si>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</si>
  <si>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</si>
  <si>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</si>
  <si>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</si>
  <si>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</si>
  <si>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</si>
  <si>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</si>
  <si>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</si>
  <si>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</si>
  <si>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</si>
  <si>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</si>
  <si>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</si>
  <si>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</si>
  <si>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</si>
  <si>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</si>
  <si>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</si>
  <si>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</si>
  <si>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</si>
  <si>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</si>
  <si>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</si>
  <si>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</si>
  <si>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</si>
  <si>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</si>
  <si>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</si>
  <si>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</si>
  <si>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</si>
  <si>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</si>
  <si>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</si>
  <si>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</si>
  <si>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</si>
  <si>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</si>
  <si>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</si>
  <si>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</si>
  <si>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</si>
  <si>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</si>
  <si>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</si>
  <si>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</si>
  <si>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</si>
  <si>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</si>
  <si>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</si>
  <si>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</si>
  <si>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</si>
  <si>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</si>
  <si>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</si>
  <si>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</si>
  <si>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</si>
  <si>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</si>
  <si>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</si>
  <si>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</si>
  <si>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</si>
  <si>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</si>
  <si>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</si>
  <si>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</si>
  <si>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</si>
  <si>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</si>
  <si>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</si>
  <si>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</si>
  <si>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</si>
  <si>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</si>
  <si>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</si>
  <si>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</si>
  <si>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</si>
  <si>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</si>
  <si>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</si>
  <si>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</si>
  <si>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</si>
  <si>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</si>
  <si>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</si>
  <si>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</si>
  <si>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</si>
  <si>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</si>
  <si>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</si>
  <si>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</si>
  <si>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</si>
  <si>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</si>
  <si>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</si>
  <si>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</si>
  <si>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</si>
  <si>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</si>
  <si>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</si>
  <si>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</si>
  <si>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</si>
  <si>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</si>
  <si>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</si>
  <si>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</si>
  <si>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</si>
  <si>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</si>
  <si>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</si>
  <si>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</si>
  <si>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</si>
  <si>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</si>
  <si>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</si>
  <si>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</si>
  <si>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</si>
  <si>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</si>
  <si>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</si>
  <si>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</si>
  <si>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</si>
  <si>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</si>
  <si>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</si>
  <si>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</si>
  <si>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</si>
  <si>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</si>
  <si>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</si>
  <si>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</si>
  <si>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</si>
  <si>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</si>
  <si>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</si>
  <si>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</si>
  <si>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</si>
  <si>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</si>
  <si>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</si>
  <si>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</si>
  <si>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</si>
  <si>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</si>
  <si>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</si>
  <si>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</si>
  <si>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</si>
  <si>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</si>
  <si>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</si>
  <si>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</si>
  <si>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</si>
  <si>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</si>
  <si>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</si>
  <si>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</si>
  <si>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</si>
  <si>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</si>
  <si>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</si>
  <si>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</si>
  <si>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</si>
  <si>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</si>
  <si>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</si>
  <si>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</si>
  <si>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</si>
  <si>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</si>
  <si>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</si>
  <si>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</si>
  <si>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</si>
  <si>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</si>
  <si>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</si>
  <si>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</si>
  <si>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</si>
  <si>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</si>
  <si>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</si>
  <si>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</si>
  <si>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</si>
  <si>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</si>
  <si>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</si>
  <si>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</si>
  <si>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</si>
  <si>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</si>
  <si>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</si>
  <si>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</si>
  <si>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</si>
  <si>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</si>
  <si>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</si>
  <si>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</si>
  <si>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</si>
  <si>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</si>
  <si>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</si>
  <si>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</si>
  <si>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</si>
  <si>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</si>
  <si>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</si>
  <si>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</si>
  <si>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</si>
  <si>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</si>
  <si>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</si>
  <si>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</si>
  <si>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</si>
  <si>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</si>
  <si>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</si>
  <si>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</si>
  <si>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</si>
  <si>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</si>
  <si>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</si>
  <si>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</si>
  <si>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</si>
  <si>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</si>
  <si>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</si>
  <si>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</si>
  <si>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</si>
  <si>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</si>
  <si>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</si>
  <si>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</si>
  <si>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</si>
  <si>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</si>
  <si>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</si>
  <si>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</si>
  <si>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</si>
  <si>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</si>
  <si>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</si>
  <si>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</si>
  <si>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</si>
  <si>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</si>
  <si>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</si>
  <si>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</si>
  <si>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</si>
  <si>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</si>
  <si>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</si>
  <si>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</si>
  <si>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</si>
  <si>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</si>
  <si>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</si>
  <si>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</si>
  <si>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</si>
  <si>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</si>
  <si>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</si>
  <si>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</si>
  <si>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</si>
  <si>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</si>
  <si>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</si>
  <si>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</si>
  <si>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</si>
  <si>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</si>
  <si>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</si>
  <si>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</si>
  <si>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</si>
  <si>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</si>
  <si>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</si>
  <si>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</si>
  <si>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</si>
  <si>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</si>
  <si>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</si>
  <si>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</si>
  <si>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</si>
  <si>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</si>
  <si>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</si>
  <si>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</si>
  <si>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</si>
  <si>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</si>
  <si>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</si>
  <si>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</si>
  <si>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</si>
  <si>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</si>
  <si>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</si>
  <si>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</si>
  <si>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</si>
  <si>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</si>
  <si>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</si>
  <si>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</si>
  <si>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</si>
  <si>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</si>
  <si>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</si>
  <si>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</si>
  <si>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</si>
  <si>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</si>
  <si>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</si>
  <si>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</si>
  <si>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</si>
  <si>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</si>
  <si>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</si>
  <si>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</si>
  <si>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</si>
  <si>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</si>
  <si>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</si>
  <si>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</si>
  <si>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</si>
  <si>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</si>
  <si>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</si>
  <si>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</si>
  <si>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</si>
  <si>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</si>
  <si>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</si>
  <si>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</si>
  <si>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</si>
  <si>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</si>
  <si>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</si>
  <si>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</si>
  <si>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</si>
  <si>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</si>
  <si>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</si>
  <si>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</si>
  <si>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</si>
  <si>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</si>
  <si>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</si>
  <si>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</si>
  <si>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</si>
  <si>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</si>
  <si>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</si>
  <si>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</si>
  <si>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</si>
  <si>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</si>
  <si>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</si>
  <si>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</si>
  <si>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</si>
  <si>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</si>
  <si>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</si>
  <si>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</si>
  <si>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</si>
  <si>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</si>
  <si>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</si>
  <si>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</si>
  <si>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</si>
  <si>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</si>
  <si>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</si>
  <si>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</si>
  <si>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</si>
  <si>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</si>
  <si>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</si>
  <si>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</si>
  <si>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</si>
  <si>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</si>
  <si>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</si>
  <si>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</si>
  <si>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</si>
  <si>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</si>
  <si>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</si>
  <si>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</si>
  <si>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</si>
  <si>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</si>
  <si>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</si>
  <si>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</si>
  <si>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</si>
  <si>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</si>
  <si>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</si>
  <si>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</si>
  <si>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</si>
  <si>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</si>
  <si>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</si>
  <si>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</si>
  <si>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</si>
  <si>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</si>
  <si>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</si>
  <si>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</si>
  <si>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</si>
  <si>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</si>
  <si>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</si>
  <si>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</si>
  <si>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</si>
  <si>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</si>
  <si>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</si>
  <si>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</si>
  <si>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</si>
  <si>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</si>
  <si>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</si>
  <si>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</si>
  <si>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</si>
  <si>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</si>
  <si>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</si>
  <si>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</si>
  <si>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</si>
  <si>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</si>
  <si>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</si>
  <si>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</si>
  <si>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</si>
  <si>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</si>
  <si>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</si>
  <si>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</si>
  <si>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</si>
  <si>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</si>
  <si>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</si>
  <si>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</si>
  <si>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</si>
  <si>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</si>
  <si>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</si>
  <si>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</si>
  <si>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</si>
  <si>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</si>
  <si>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</si>
  <si>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</si>
  <si>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</si>
  <si>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</si>
  <si>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</si>
  <si>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</si>
  <si>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</si>
  <si>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</si>
  <si>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</si>
  <si>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</si>
  <si>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</si>
  <si>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</si>
  <si>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</si>
  <si>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</si>
  <si>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</si>
  <si>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</si>
  <si>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</si>
  <si>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</si>
  <si>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</si>
  <si>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</si>
  <si>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</si>
  <si>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</si>
  <si>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</si>
  <si>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</si>
  <si>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</si>
  <si>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</si>
  <si>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</si>
  <si>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</si>
  <si>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</si>
  <si>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</si>
  <si>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</si>
  <si>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</si>
  <si>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</si>
  <si>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</si>
  <si>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</si>
  <si>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</si>
  <si>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</si>
  <si>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</si>
  <si>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</si>
  <si>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</si>
  <si>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</si>
  <si>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</si>
  <si>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</si>
  <si>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</si>
  <si>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</si>
  <si>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</si>
  <si>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</si>
  <si>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</si>
  <si>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</si>
  <si>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</si>
  <si>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</si>
  <si>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</si>
  <si>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</si>
  <si>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</si>
  <si>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</si>
  <si>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</si>
  <si>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</si>
  <si>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</si>
  <si>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</si>
  <si>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</si>
  <si>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</si>
  <si>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</si>
  <si>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</si>
  <si>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</si>
  <si>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</si>
  <si>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</si>
  <si>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</si>
  <si>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</si>
  <si>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</si>
  <si>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</si>
  <si>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</si>
  <si>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</si>
  <si>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</si>
  <si>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</si>
  <si>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</si>
  <si>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</si>
  <si>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</si>
  <si>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</si>
  <si>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</si>
  <si>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</si>
  <si>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</si>
  <si>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</si>
  <si>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</si>
  <si>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</si>
  <si>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</si>
  <si>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</si>
  <si>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</si>
  <si>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</si>
  <si>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</si>
  <si>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</si>
  <si>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</si>
  <si>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</si>
  <si>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</si>
  <si>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</si>
  <si>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</si>
  <si>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</si>
  <si>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</si>
  <si>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</si>
  <si>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</si>
  <si>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</si>
  <si>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</si>
  <si>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</si>
  <si>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</si>
  <si>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</si>
  <si>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</si>
  <si>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</si>
  <si>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</si>
  <si>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</si>
  <si>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</si>
  <si>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</si>
  <si>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</si>
  <si>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</si>
  <si>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</si>
  <si>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</si>
  <si>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</si>
  <si>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</si>
  <si>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</si>
  <si>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</si>
  <si>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</si>
  <si>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</si>
  <si>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</si>
  <si>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</si>
  <si>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</si>
  <si>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</si>
  <si>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</si>
  <si>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</si>
  <si>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</si>
  <si>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</si>
  <si>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</si>
  <si>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</si>
  <si>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</si>
  <si>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</si>
  <si>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</si>
  <si>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</si>
  <si>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</si>
  <si>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</si>
  <si>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</si>
  <si>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</si>
  <si>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</si>
  <si>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</si>
  <si>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</si>
  <si>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</si>
  <si>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</si>
  <si>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</si>
  <si>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</si>
  <si>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</si>
  <si>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</si>
  <si>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</si>
  <si>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</si>
  <si>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</si>
  <si>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</si>
  <si>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</si>
  <si>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</si>
  <si>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</si>
  <si>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</si>
  <si>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</si>
  <si>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</si>
  <si>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</si>
  <si>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</si>
  <si>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</si>
  <si>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</si>
  <si>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</si>
  <si>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</si>
  <si>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</si>
  <si>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</si>
  <si>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</si>
  <si>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</si>
  <si>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</si>
  <si>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</si>
  <si>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</si>
  <si>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</si>
  <si>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</si>
  <si>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</si>
  <si>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</si>
  <si>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</si>
  <si>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</si>
  <si>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</si>
  <si>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</si>
  <si>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</si>
  <si>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</si>
  <si>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</si>
  <si>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</si>
  <si>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</si>
  <si>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</si>
  <si>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</si>
  <si>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</si>
  <si>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</si>
  <si>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</si>
  <si>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</si>
  <si>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</si>
  <si>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</si>
  <si>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</si>
  <si>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</si>
  <si>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</si>
  <si>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</si>
  <si>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</si>
  <si>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</si>
  <si>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</si>
  <si>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</si>
  <si>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</si>
  <si>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</si>
  <si>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</si>
  <si>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</si>
  <si>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</si>
  <si>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</si>
  <si>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</si>
  <si>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</si>
  <si>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</si>
  <si>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</si>
  <si>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</si>
  <si>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</si>
  <si>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</si>
  <si>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</si>
  <si>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</si>
  <si>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</si>
  <si>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</si>
  <si>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</si>
  <si>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</si>
  <si>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</si>
  <si>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</si>
  <si>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</si>
  <si>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</si>
  <si>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</si>
  <si>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</si>
  <si>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</si>
  <si>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</si>
  <si>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</si>
  <si>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</si>
  <si>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</si>
  <si>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</si>
  <si>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</si>
  <si>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</si>
  <si>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</si>
  <si>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</si>
  <si>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</si>
  <si>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</si>
  <si>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</si>
  <si>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</si>
  <si>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</si>
  <si>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</si>
  <si>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</si>
  <si>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</si>
  <si>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</si>
  <si>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</si>
  <si>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</si>
  <si>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</si>
  <si>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</si>
  <si>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</si>
  <si>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</si>
  <si>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</si>
  <si>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</si>
  <si>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</si>
  <si>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</si>
  <si>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</si>
  <si>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</si>
  <si>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</si>
  <si>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</si>
  <si>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</si>
  <si>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</si>
  <si>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</si>
  <si>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</si>
  <si>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</si>
  <si>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</si>
  <si>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</si>
  <si>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</si>
  <si>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</si>
  <si>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</si>
  <si>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</si>
  <si>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</si>
  <si>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</si>
  <si>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</si>
  <si>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</si>
  <si>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</si>
  <si>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</si>
  <si>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</si>
  <si>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</si>
  <si>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</si>
  <si>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</si>
  <si>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</si>
  <si>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</si>
  <si>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</si>
  <si>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</si>
  <si>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</si>
  <si>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</si>
  <si>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</si>
  <si>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</si>
  <si>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</si>
  <si>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</si>
  <si>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</si>
  <si>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</si>
  <si>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</si>
  <si>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</si>
  <si>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</si>
  <si>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</si>
  <si>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</si>
  <si>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</si>
  <si>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</si>
  <si>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</si>
  <si>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</si>
  <si>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</si>
  <si>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</si>
  <si>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</si>
  <si>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</si>
  <si>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</si>
  <si>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</si>
  <si>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</si>
  <si>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</si>
  <si>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</si>
  <si>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</si>
  <si>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</si>
  <si>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</si>
  <si>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</si>
  <si>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</si>
  <si>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</si>
  <si>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</si>
  <si>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</si>
  <si>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</si>
  <si>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</si>
  <si>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</si>
  <si>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</si>
  <si>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</si>
  <si>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</si>
  <si>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</si>
  <si>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</si>
  <si>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</si>
  <si>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</si>
  <si>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</si>
  <si>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</si>
  <si>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</si>
  <si>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</si>
  <si>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</si>
  <si>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</si>
  <si>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</si>
  <si>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</si>
  <si>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</si>
  <si>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</si>
  <si>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</si>
  <si>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</si>
  <si>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</si>
  <si>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</si>
  <si>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</si>
  <si>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</si>
  <si>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</si>
  <si>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</si>
  <si>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</si>
  <si>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</si>
  <si>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</si>
  <si>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</si>
  <si>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</si>
  <si>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</si>
  <si>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</si>
  <si>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</si>
  <si>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</si>
  <si>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</si>
  <si>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</si>
  <si>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</si>
  <si>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</si>
  <si>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</si>
  <si>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</si>
  <si>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</si>
  <si>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</si>
  <si>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</si>
  <si>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</si>
  <si>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</si>
  <si>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</si>
  <si>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</si>
  <si>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</si>
  <si>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</si>
  <si>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</si>
  <si>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</si>
  <si>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</si>
  <si>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</si>
  <si>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</si>
  <si>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</si>
  <si>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</si>
  <si>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</si>
  <si>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</si>
  <si>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</si>
  <si>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</si>
  <si>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</si>
  <si>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</si>
  <si>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</si>
  <si>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</si>
  <si>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</si>
  <si>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</si>
  <si>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</si>
  <si>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</si>
  <si>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</si>
  <si>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</si>
  <si>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</si>
  <si>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</si>
  <si>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</si>
  <si>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</si>
  <si>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</si>
  <si>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</si>
  <si>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</si>
  <si>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</si>
  <si>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</si>
  <si>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</si>
  <si>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</si>
  <si>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</si>
  <si>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</si>
  <si>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</si>
  <si>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</si>
  <si>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</si>
  <si>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</si>
  <si>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</si>
  <si>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</si>
  <si>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</si>
  <si>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</si>
  <si>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</si>
  <si>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</si>
  <si>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</si>
  <si>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</si>
  <si>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</si>
  <si>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</si>
  <si>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</si>
  <si>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</si>
  <si>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</si>
  <si>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</si>
  <si>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</si>
  <si>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</si>
  <si>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</si>
  <si>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</si>
  <si>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</si>
  <si>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</si>
  <si>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</si>
  <si>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</si>
  <si>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</si>
  <si>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</si>
  <si>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</si>
  <si>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</si>
  <si>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</si>
  <si>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</si>
  <si>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</si>
  <si>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</si>
  <si>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</si>
  <si>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</si>
  <si>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</si>
  <si>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</si>
  <si>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</si>
  <si>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</si>
  <si>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</si>
  <si>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</si>
  <si>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</si>
  <si>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</si>
  <si>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</si>
  <si>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</si>
  <si>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</si>
  <si>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</si>
  <si>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</si>
  <si>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</si>
  <si>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</si>
  <si>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</si>
  <si>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</si>
  <si>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</si>
  <si>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</si>
  <si>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</si>
  <si>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</si>
  <si>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</si>
  <si>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</si>
  <si>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</si>
  <si>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</si>
  <si>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</si>
  <si>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</si>
  <si>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</si>
  <si>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</si>
  <si>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</si>
  <si>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</si>
  <si>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</si>
  <si>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</si>
  <si>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</si>
  <si>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</si>
  <si>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</si>
  <si>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</si>
  <si>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</si>
  <si>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</si>
  <si>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</si>
  <si>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</si>
  <si>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</si>
  <si>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</si>
  <si>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</si>
  <si>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</si>
  <si>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</si>
  <si>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</si>
  <si>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</si>
  <si>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</si>
  <si>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</si>
  <si>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</si>
  <si>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</si>
  <si>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</si>
  <si>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</si>
  <si>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</si>
  <si>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</si>
  <si>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</si>
  <si>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</si>
  <si>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</si>
  <si>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</si>
  <si>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</si>
  <si>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</si>
  <si>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</si>
  <si>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</si>
  <si>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</si>
  <si>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</si>
  <si>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</si>
  <si>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</si>
  <si>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</si>
  <si>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</si>
  <si>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</si>
  <si>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</si>
  <si>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</si>
  <si>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</si>
  <si>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</si>
  <si>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</si>
  <si>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</si>
  <si>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</si>
  <si>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</si>
  <si>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</si>
  <si>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</si>
  <si>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</si>
  <si>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</si>
  <si>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</si>
  <si>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</si>
  <si>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</si>
  <si>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</si>
  <si>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</si>
  <si>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</si>
  <si>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</si>
  <si>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</si>
  <si>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</si>
  <si>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</si>
  <si>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</si>
  <si>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</si>
  <si>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</si>
  <si>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</si>
  <si>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</si>
  <si>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</si>
  <si>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</si>
  <si>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</si>
  <si>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</si>
  <si>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</si>
  <si>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</si>
  <si>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</si>
  <si>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</si>
  <si>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</si>
  <si>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</si>
  <si>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</si>
  <si>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</si>
  <si>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</si>
  <si>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</si>
  <si>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</si>
  <si>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</si>
  <si>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</si>
  <si>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</si>
  <si>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</si>
  <si>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</si>
  <si>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</si>
  <si>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</si>
  <si>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</si>
  <si>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</si>
  <si>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</si>
  <si>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</si>
  <si>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</si>
  <si>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</si>
  <si>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</si>
  <si>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</si>
  <si>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</si>
  <si>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</si>
  <si>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</si>
  <si>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</si>
  <si>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</si>
  <si>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</si>
  <si>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</si>
  <si>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</si>
  <si>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</si>
  <si>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</si>
  <si>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</si>
  <si>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</si>
  <si>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</si>
  <si>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</si>
  <si>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</si>
  <si>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</si>
  <si>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</si>
  <si>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</si>
  <si>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</si>
  <si>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</si>
  <si>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</si>
  <si>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</si>
  <si>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</si>
  <si>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</si>
  <si>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</si>
  <si>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</si>
  <si>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</si>
  <si>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</si>
  <si>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</si>
  <si>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</si>
  <si>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</si>
  <si>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</si>
  <si>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</si>
  <si>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</si>
  <si>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</si>
  <si>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</si>
  <si>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</si>
  <si>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</si>
  <si>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</si>
  <si>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</si>
  <si>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</si>
  <si>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</si>
  <si>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</si>
  <si>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</si>
  <si>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</si>
  <si>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</si>
  <si>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</si>
  <si>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</si>
  <si>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</si>
  <si>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</si>
  <si>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</si>
  <si>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</si>
  <si>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</si>
  <si>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</si>
  <si>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</si>
  <si>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</si>
  <si>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</si>
  <si>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</si>
  <si>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</si>
  <si>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</si>
  <si>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</si>
  <si>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</si>
  <si>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</si>
  <si>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</si>
  <si>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</si>
  <si>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</si>
  <si>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</si>
  <si>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</si>
  <si>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</si>
  <si>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</si>
  <si>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</si>
  <si>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</si>
  <si>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</si>
  <si>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</si>
  <si>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</si>
  <si>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</si>
  <si>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</si>
  <si>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</si>
  <si>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</si>
  <si>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</si>
  <si>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</si>
  <si>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</si>
  <si>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</si>
  <si>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</si>
  <si>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</si>
  <si>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</si>
  <si>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</si>
  <si>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</si>
  <si>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</si>
  <si>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</si>
  <si>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</si>
  <si>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</si>
  <si>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</si>
  <si>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</si>
  <si>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</si>
  <si>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</si>
  <si>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</si>
  <si>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</si>
  <si>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</si>
  <si>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</si>
  <si>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</si>
  <si>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</si>
  <si>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</si>
  <si>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</si>
  <si>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</si>
  <si>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</si>
  <si>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</si>
  <si>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</si>
  <si>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</si>
  <si>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</si>
  <si>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</si>
  <si>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</si>
  <si>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</si>
  <si>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</si>
  <si>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</si>
  <si>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</si>
  <si>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</si>
  <si>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</si>
  <si>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</si>
  <si>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</si>
  <si>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</si>
  <si>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</si>
  <si>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</si>
  <si>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</si>
  <si>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</si>
  <si>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</si>
  <si>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</si>
  <si>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</si>
  <si>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</si>
  <si>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</si>
  <si>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</si>
  <si>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</si>
  <si>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</si>
  <si>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</si>
  <si>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</si>
  <si>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</si>
  <si>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</si>
  <si>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</si>
  <si>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</si>
  <si>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</si>
  <si>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</si>
  <si>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</si>
  <si>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</si>
  <si>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</si>
  <si>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</si>
  <si>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</si>
  <si>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</si>
  <si>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</si>
  <si>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</si>
  <si>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</si>
  <si>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</si>
  <si>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</si>
  <si>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</si>
  <si>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</si>
  <si>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</si>
  <si>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</si>
  <si>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</si>
  <si>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</si>
  <si>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</si>
  <si>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</si>
  <si>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</si>
  <si>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</si>
  <si>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</si>
  <si>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</si>
  <si>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</si>
  <si>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</si>
  <si>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</si>
  <si>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</si>
  <si>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</si>
  <si>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</si>
  <si>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</si>
  <si>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</si>
  <si>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</si>
  <si>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</si>
  <si>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</si>
  <si>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</si>
  <si>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</si>
  <si>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</si>
  <si>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</si>
  <si>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</si>
  <si>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</si>
  <si>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</si>
  <si>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</si>
  <si>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</si>
  <si>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</si>
  <si>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</si>
  <si>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</si>
  <si>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</si>
  <si>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</si>
  <si>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</si>
  <si>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</si>
  <si>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</si>
  <si>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</si>
  <si>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</si>
  <si>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</si>
  <si>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</si>
  <si>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</si>
  <si>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</si>
  <si>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</si>
  <si>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</si>
  <si>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</si>
  <si>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</si>
  <si>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</si>
  <si>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</si>
  <si>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</si>
  <si>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</si>
  <si>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</si>
  <si>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</si>
  <si>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</si>
  <si>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</si>
  <si>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</si>
  <si>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</si>
  <si>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</si>
  <si>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</si>
  <si>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</si>
  <si>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</si>
  <si>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</si>
  <si>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</si>
  <si>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</si>
  <si>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</si>
  <si>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</si>
  <si>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</si>
  <si>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</si>
  <si>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</si>
  <si>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</si>
  <si>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</si>
  <si>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</si>
  <si>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</si>
  <si>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</si>
  <si>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</si>
  <si>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</si>
  <si>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</si>
  <si>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</si>
  <si>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</si>
  <si>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</si>
  <si>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</si>
  <si>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</si>
  <si>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</si>
  <si>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</si>
  <si>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</si>
  <si>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</si>
  <si>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</si>
  <si>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</si>
  <si>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</si>
  <si>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</si>
  <si>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</si>
  <si>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</si>
  <si>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</si>
  <si>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</si>
  <si>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</si>
  <si>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</si>
  <si>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</si>
  <si>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</si>
  <si>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</si>
  <si>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</si>
  <si>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</si>
  <si>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</si>
  <si>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</si>
  <si>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</si>
  <si>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</si>
  <si>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</si>
  <si>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</si>
  <si>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</si>
  <si>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</si>
  <si>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</si>
  <si>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</si>
  <si>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</si>
  <si>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</si>
  <si>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</si>
  <si>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</si>
  <si>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</si>
  <si>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</si>
  <si>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</si>
  <si>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</si>
  <si>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</si>
  <si>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</si>
  <si>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</si>
  <si>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</si>
  <si>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</si>
  <si>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</si>
  <si>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</si>
  <si>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</si>
  <si>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</si>
  <si>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</si>
  <si>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</si>
  <si>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</si>
  <si>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</si>
  <si>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</si>
  <si>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</si>
  <si>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</si>
  <si>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</si>
  <si>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</si>
  <si>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</si>
  <si>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</si>
  <si>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</si>
  <si>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</si>
  <si>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</si>
  <si>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</si>
  <si>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</si>
  <si>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</si>
  <si>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</si>
  <si>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</si>
  <si>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</si>
  <si>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</si>
  <si>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</si>
  <si>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</si>
  <si>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</si>
  <si>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</si>
  <si>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</si>
  <si>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</si>
  <si>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</si>
  <si>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</si>
  <si>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</si>
  <si>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</si>
  <si>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</si>
  <si>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</si>
  <si>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</si>
  <si>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</si>
  <si>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</si>
  <si>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</si>
  <si>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</si>
  <si>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</si>
  <si>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</si>
  <si>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</si>
  <si>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</si>
  <si>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</si>
  <si>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</si>
  <si>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</si>
  <si>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</si>
  <si>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</si>
  <si>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</si>
  <si>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</si>
  <si>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</si>
  <si>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</si>
  <si>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</si>
  <si>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</si>
  <si>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</si>
  <si>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</si>
  <si>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</si>
  <si>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</si>
  <si>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</si>
  <si>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</si>
  <si>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</si>
  <si>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</si>
  <si>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</si>
  <si>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</si>
  <si>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</si>
  <si>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</si>
  <si>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</si>
  <si>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</si>
  <si>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</si>
  <si>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</si>
  <si>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</si>
  <si>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</si>
  <si>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</si>
  <si>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</si>
  <si>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</si>
  <si>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</si>
  <si>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</si>
  <si>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</si>
  <si>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</si>
  <si>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</si>
  <si>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</si>
  <si>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</si>
  <si>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</si>
  <si>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</si>
  <si>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</si>
  <si>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</si>
  <si>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</si>
  <si>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</si>
  <si>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</si>
  <si>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</si>
  <si>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</si>
  <si>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</si>
  <si>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</si>
  <si>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</si>
  <si>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</si>
  <si>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</si>
  <si>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</si>
  <si>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</si>
  <si>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</si>
  <si>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</si>
  <si>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</si>
  <si>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</si>
  <si>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</si>
  <si>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</si>
  <si>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</si>
  <si>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</si>
  <si>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</si>
  <si>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</si>
  <si>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</si>
  <si>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</si>
  <si>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</si>
  <si>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</si>
  <si>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</si>
  <si>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</si>
  <si>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</si>
  <si>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</si>
  <si>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</si>
  <si>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</si>
  <si>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</si>
  <si>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</si>
  <si>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</si>
  <si>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</si>
  <si>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</si>
  <si>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</si>
  <si>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</si>
  <si>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</si>
  <si>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</si>
  <si>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</si>
  <si>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</si>
  <si>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</si>
  <si>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</si>
  <si>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</si>
  <si>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</si>
  <si>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</si>
  <si>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</si>
  <si>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</si>
  <si>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</si>
  <si>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</si>
  <si>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</si>
  <si>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</si>
  <si>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</si>
  <si>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</si>
  <si>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</si>
  <si>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</si>
  <si>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</si>
  <si>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</si>
  <si>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</si>
  <si>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</si>
  <si>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</si>
  <si>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</si>
  <si>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</si>
  <si>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</si>
  <si>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</si>
  <si>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</si>
  <si>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</si>
  <si>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</si>
  <si>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</si>
  <si>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</si>
  <si>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</si>
  <si>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</si>
  <si>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</si>
  <si>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</si>
  <si>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</si>
  <si>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</si>
  <si>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</si>
  <si>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</si>
  <si>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</si>
  <si>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</si>
  <si>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</si>
  <si>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</si>
  <si>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</si>
  <si>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</si>
  <si>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</si>
  <si>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</si>
  <si>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</si>
  <si>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</si>
  <si>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</si>
  <si>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</si>
  <si>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</si>
  <si>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</si>
  <si>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</si>
  <si>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</si>
  <si>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</si>
  <si>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</si>
  <si>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</si>
  <si>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</si>
  <si>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</si>
  <si>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</si>
  <si>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</si>
  <si>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</si>
  <si>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</si>
  <si>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</si>
  <si>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</si>
  <si>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</si>
  <si>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</si>
  <si>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</si>
  <si>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</si>
  <si>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</si>
  <si>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</si>
  <si>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</si>
  <si>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</si>
  <si>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</si>
  <si>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</si>
  <si>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</si>
  <si>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</si>
  <si>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</si>
  <si>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</si>
  <si>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</si>
  <si>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</si>
  <si>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</si>
  <si>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</si>
  <si>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</si>
  <si>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</si>
  <si>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</si>
  <si>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</si>
  <si>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</si>
  <si>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</si>
  <si>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</si>
  <si>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</si>
  <si>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</si>
  <si>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</si>
  <si>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</si>
  <si>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</si>
  <si>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</si>
  <si>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</si>
  <si>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</si>
  <si>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</si>
  <si>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</si>
  <si>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</si>
  <si>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</si>
  <si>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</si>
  <si>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</si>
  <si>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</si>
  <si>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</si>
  <si>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</si>
  <si>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</si>
  <si>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</si>
  <si>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</si>
  <si>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</si>
  <si>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</si>
  <si>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</si>
  <si>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</si>
  <si>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</si>
  <si>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</si>
  <si>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</si>
  <si>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</si>
  <si>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</si>
  <si>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</si>
  <si>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</si>
  <si>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</si>
  <si>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</si>
  <si>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</si>
  <si>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</si>
  <si>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</si>
  <si>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</si>
  <si>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</si>
  <si>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</si>
  <si>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</si>
  <si>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</si>
  <si>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</si>
  <si>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</si>
  <si>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</si>
  <si>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</si>
  <si>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</si>
  <si>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</si>
  <si>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</si>
  <si>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</si>
  <si>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</si>
  <si>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</si>
  <si>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</si>
  <si>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</si>
  <si>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</si>
  <si>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</si>
  <si>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</si>
  <si>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</si>
  <si>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</si>
  <si>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</si>
  <si>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</si>
  <si>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</si>
  <si>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</si>
  <si>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</si>
  <si>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</si>
  <si>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</si>
  <si>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</si>
  <si>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</si>
  <si>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</si>
  <si>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</si>
  <si>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</si>
  <si>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</si>
  <si>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</si>
  <si>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</si>
  <si>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</si>
  <si>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</si>
  <si>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</si>
  <si>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</si>
  <si>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</si>
  <si>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</si>
  <si>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</si>
  <si>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</si>
  <si>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</si>
  <si>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</si>
  <si>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</si>
  <si>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</si>
  <si>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</si>
  <si>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</si>
  <si>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</si>
  <si>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</si>
  <si>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</si>
  <si>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</si>
  <si>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</si>
  <si>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</si>
  <si>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</si>
  <si>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</si>
  <si>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</si>
  <si>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</si>
  <si>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</si>
  <si>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</si>
  <si>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</si>
  <si>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</si>
  <si>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</si>
  <si>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</si>
  <si>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</si>
  <si>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</si>
  <si>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</si>
  <si>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</si>
  <si>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</si>
  <si>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</si>
  <si>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</si>
  <si>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</si>
  <si>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</si>
  <si>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</si>
  <si>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</si>
  <si>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</si>
  <si>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</si>
  <si>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</si>
  <si>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</si>
  <si>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</si>
  <si>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</si>
  <si>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</si>
  <si>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</si>
  <si>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</si>
  <si>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</si>
  <si>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</si>
  <si>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</si>
  <si>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</si>
  <si>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</si>
  <si>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</si>
  <si>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</si>
  <si>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</si>
  <si>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</si>
  <si>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</si>
  <si>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</si>
  <si>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</si>
  <si>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</si>
  <si>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</si>
  <si>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</si>
  <si>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</si>
  <si>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</si>
  <si>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</si>
  <si>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</si>
  <si>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</si>
  <si>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</si>
  <si>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</si>
  <si>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</si>
  <si>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</si>
  <si>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</si>
  <si>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</si>
  <si>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</si>
  <si>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</si>
  <si>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</si>
  <si>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</si>
  <si>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</si>
  <si>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</si>
  <si>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</si>
  <si>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</si>
  <si>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</si>
  <si>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</si>
  <si>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</si>
  <si>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</si>
  <si>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</si>
  <si>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</si>
  <si>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</si>
  <si>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</si>
  <si>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</si>
  <si>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</si>
  <si>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</si>
  <si>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</si>
  <si>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</si>
  <si>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</si>
  <si>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</si>
  <si>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</si>
  <si>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</si>
  <si>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</si>
  <si>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</si>
  <si>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</si>
  <si>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</si>
  <si>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</si>
  <si>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</si>
  <si>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</si>
  <si>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</si>
  <si>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</si>
  <si>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</si>
  <si>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</si>
  <si>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</si>
  <si>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</si>
  <si>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</si>
  <si>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</si>
  <si>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</si>
  <si>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</si>
  <si>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</si>
  <si>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</si>
  <si>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</si>
  <si>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</si>
  <si>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</si>
  <si>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</si>
  <si>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</si>
  <si>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</si>
  <si>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</si>
  <si>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</si>
  <si>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</si>
  <si>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</si>
  <si>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</si>
  <si>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</si>
  <si>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</si>
  <si>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</si>
  <si>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</si>
  <si>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</si>
  <si>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</si>
  <si>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</si>
  <si>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</si>
  <si>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</si>
  <si>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</si>
  <si>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</si>
  <si>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</si>
  <si>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</si>
  <si>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</si>
  <si>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</si>
  <si>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</si>
  <si>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</si>
  <si>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</si>
  <si>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</si>
  <si>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</si>
  <si>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</si>
  <si>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</si>
  <si>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</si>
  <si>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</si>
  <si>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</si>
  <si>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</si>
  <si>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</si>
  <si>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</si>
  <si>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</si>
  <si>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</si>
  <si>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</si>
  <si>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</si>
  <si>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</si>
  <si>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</si>
  <si>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</si>
  <si>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</si>
  <si>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</si>
  <si>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</si>
  <si>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</si>
  <si>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</si>
  <si>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</si>
  <si>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</si>
  <si>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</si>
  <si>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</si>
  <si>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</si>
  <si>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</si>
  <si>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</si>
  <si>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</si>
  <si>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</si>
  <si>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</si>
  <si>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</si>
  <si>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</si>
  <si>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</si>
  <si>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</si>
  <si>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</si>
  <si>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</si>
  <si>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</si>
  <si>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</si>
  <si>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</si>
  <si>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</si>
  <si>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</si>
  <si>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</si>
  <si>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</si>
  <si>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</si>
  <si>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</si>
  <si>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</si>
  <si>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</si>
  <si>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</si>
  <si>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</si>
  <si>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</si>
  <si>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</si>
  <si>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</si>
  <si>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</si>
  <si>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</si>
  <si>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</si>
  <si>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</si>
  <si>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</si>
  <si>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</si>
  <si>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</si>
  <si>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</si>
  <si>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</si>
  <si>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</si>
  <si>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</si>
  <si>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</si>
  <si>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</si>
  <si>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</si>
  <si>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</si>
  <si>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</si>
  <si>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</si>
  <si>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</si>
  <si>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</si>
  <si>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</si>
  <si>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</si>
  <si>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</si>
  <si>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</si>
  <si>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</si>
  <si>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</si>
  <si>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</si>
  <si>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</si>
  <si>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</si>
  <si>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</si>
  <si>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</si>
  <si>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</si>
  <si>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</si>
  <si>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</si>
  <si>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</si>
  <si>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</si>
  <si>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</si>
  <si>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</si>
  <si>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</si>
  <si>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</si>
  <si>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</si>
  <si>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</si>
  <si>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</si>
  <si>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</si>
  <si>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</si>
  <si>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</si>
  <si>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</si>
  <si>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</si>
  <si>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</si>
  <si>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</si>
  <si>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</si>
  <si>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</si>
  <si>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</si>
  <si>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</si>
  <si>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</si>
  <si>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</si>
  <si>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</si>
  <si>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</si>
  <si>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</si>
  <si>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</si>
  <si>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</si>
  <si>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</si>
  <si>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</si>
  <si>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</si>
  <si>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</si>
  <si>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</si>
  <si>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</si>
  <si>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</si>
  <si>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</si>
  <si>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</si>
  <si>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</si>
  <si>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</si>
  <si>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</si>
  <si>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</si>
  <si>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</si>
  <si>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</si>
  <si>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</si>
  <si>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</si>
  <si>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</si>
  <si>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</si>
  <si>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</si>
  <si>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</si>
  <si>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</si>
  <si>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</si>
  <si>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</si>
  <si>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</si>
  <si>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</si>
  <si>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</si>
  <si>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</si>
  <si>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</si>
  <si>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</si>
  <si>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</si>
  <si>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</si>
  <si>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</si>
  <si>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</si>
  <si>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</si>
  <si>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</si>
  <si>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</si>
  <si>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</si>
  <si>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</si>
  <si>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</si>
  <si>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</si>
  <si>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</si>
  <si>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</si>
  <si>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</si>
  <si>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</si>
  <si>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</si>
  <si>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</si>
  <si>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</si>
  <si>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</si>
  <si>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</si>
  <si>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</si>
  <si>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</si>
  <si>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</si>
  <si>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</si>
  <si>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</si>
  <si>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</si>
  <si>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</si>
  <si>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</si>
  <si>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</si>
  <si>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</si>
  <si>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</si>
  <si>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</si>
  <si>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</si>
  <si>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</si>
  <si>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</si>
  <si>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</si>
  <si>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</si>
  <si>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</si>
  <si>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</si>
  <si>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</si>
  <si>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</si>
  <si>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</si>
  <si>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</si>
  <si>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</si>
  <si>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</si>
  <si>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</si>
  <si>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</si>
  <si>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</si>
  <si>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</si>
  <si>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</si>
  <si>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</si>
  <si>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</si>
  <si>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</si>
  <si>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</si>
  <si>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</si>
  <si>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</si>
  <si>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</si>
  <si>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</si>
  <si>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</si>
  <si>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</si>
  <si>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</si>
  <si>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</si>
  <si>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</si>
  <si>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</si>
  <si>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</si>
  <si>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</si>
  <si>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</si>
  <si>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</si>
  <si>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</si>
  <si>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</si>
  <si>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</si>
  <si>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</si>
  <si>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</si>
  <si>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</si>
  <si>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</si>
  <si>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</si>
  <si>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</si>
  <si>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</si>
  <si>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</si>
  <si>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</si>
  <si>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</si>
  <si>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</si>
  <si>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</si>
  <si>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</si>
  <si>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</si>
  <si>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</si>
  <si>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</si>
  <si>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</si>
  <si>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</si>
  <si>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</si>
  <si>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</si>
  <si>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</si>
  <si>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</si>
  <si>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</si>
  <si>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</si>
  <si>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</si>
  <si>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</si>
  <si>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</si>
  <si>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</si>
  <si>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</si>
  <si>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</si>
  <si>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</si>
  <si>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</si>
  <si>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</si>
  <si>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</si>
  <si>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</si>
  <si>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</si>
  <si>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</si>
  <si>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</si>
  <si>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</si>
  <si>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</si>
  <si>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</si>
  <si>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</si>
  <si>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</si>
  <si>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</si>
  <si>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</si>
  <si>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</si>
  <si>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</si>
  <si>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</si>
  <si>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</si>
  <si>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</si>
  <si>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</si>
  <si>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</si>
  <si>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</si>
  <si>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</si>
  <si>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</si>
  <si>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</si>
  <si>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</si>
  <si>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</si>
  <si>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</si>
  <si>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</si>
  <si>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</si>
  <si>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</si>
  <si>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</si>
  <si>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</si>
  <si>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</si>
  <si>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</si>
  <si>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</si>
  <si>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</si>
  <si>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</si>
  <si>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</si>
  <si>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</si>
  <si>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</si>
  <si>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</si>
  <si>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</si>
  <si>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</si>
  <si>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</si>
  <si>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</si>
  <si>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</si>
  <si>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</si>
  <si>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</si>
  <si>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</si>
  <si>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</si>
  <si>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</si>
  <si>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</si>
  <si>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</si>
  <si>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</si>
  <si>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</si>
  <si>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</si>
  <si>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</si>
  <si>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</si>
  <si>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</si>
  <si>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</si>
  <si>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</si>
  <si>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</si>
  <si>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</si>
  <si>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</si>
  <si>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</si>
  <si>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</si>
  <si>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</si>
  <si>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</si>
  <si>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</si>
  <si>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</si>
  <si>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</si>
  <si>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</si>
  <si>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</si>
  <si>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</si>
  <si>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</si>
  <si>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</si>
  <si>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</si>
  <si>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</si>
  <si>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</si>
  <si>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</si>
  <si>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</si>
  <si>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</si>
  <si>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</si>
  <si>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</si>
  <si>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</si>
  <si>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</si>
  <si>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</si>
  <si>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</si>
  <si>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</si>
  <si>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</si>
  <si>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</si>
  <si>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</si>
  <si>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</si>
  <si>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</si>
  <si>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</si>
  <si>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</si>
  <si>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</si>
  <si>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</si>
  <si>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</si>
  <si>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</si>
  <si>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</si>
  <si>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</si>
  <si>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</si>
  <si>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</si>
  <si>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</si>
  <si>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</si>
  <si>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</si>
  <si>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</si>
  <si>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</si>
  <si>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</si>
  <si>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</si>
  <si>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</si>
  <si>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</si>
  <si>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</si>
  <si>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</si>
  <si>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</si>
  <si>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</si>
  <si>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</si>
  <si>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</si>
  <si>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</si>
  <si>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</si>
  <si>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</si>
  <si>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</si>
  <si>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</si>
  <si>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</si>
  <si>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</si>
  <si>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</si>
  <si>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</si>
  <si>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</si>
  <si>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</si>
  <si>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</si>
  <si>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</si>
  <si>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</si>
  <si>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</si>
  <si>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</si>
  <si>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</si>
  <si>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</si>
  <si>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</si>
  <si>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</si>
  <si>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</si>
  <si>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</si>
  <si>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</si>
  <si>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</si>
  <si>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</si>
  <si>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</si>
  <si>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</si>
  <si>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</si>
  <si>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</si>
  <si>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</si>
  <si>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</si>
  <si>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</si>
  <si>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</si>
  <si>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</si>
  <si>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</si>
  <si>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</si>
  <si>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</si>
  <si>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</si>
  <si>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</si>
  <si>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</si>
  <si>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</si>
  <si>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</si>
  <si>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</si>
  <si>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</si>
  <si>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</si>
  <si>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</si>
  <si>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</si>
  <si>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</si>
  <si>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</si>
  <si>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</si>
  <si>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</si>
  <si>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</si>
  <si>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</si>
  <si>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</si>
  <si>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</si>
  <si>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</si>
  <si>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</si>
  <si>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</si>
  <si>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</si>
  <si>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</si>
  <si>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</si>
  <si>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</si>
  <si>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</si>
  <si>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</si>
  <si>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</si>
  <si>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</si>
  <si>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</si>
  <si>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</si>
  <si>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</si>
  <si>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</si>
  <si>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</si>
  <si>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</si>
  <si>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</si>
  <si>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</si>
  <si>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</si>
  <si>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</si>
  <si>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</si>
  <si>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</si>
  <si>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</si>
  <si>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</si>
  <si>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</si>
  <si>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</si>
  <si>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</si>
  <si>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</si>
  <si>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</si>
  <si>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</si>
  <si>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</si>
  <si>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</si>
  <si>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</si>
  <si>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</si>
  <si>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</si>
  <si>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</si>
  <si>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</si>
  <si>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</si>
  <si>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</si>
  <si>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</si>
  <si>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</si>
  <si>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</si>
  <si>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</si>
  <si>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</si>
  <si>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</si>
  <si>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</si>
  <si>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</si>
  <si>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</si>
  <si>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</si>
  <si>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</si>
  <si>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</si>
  <si>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</si>
  <si>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</si>
  <si>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</si>
  <si>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</si>
  <si>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</si>
  <si>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</si>
  <si>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</si>
  <si>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</si>
  <si>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</si>
  <si>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</si>
  <si>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</si>
  <si>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</si>
  <si>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</si>
  <si>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</si>
  <si>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</si>
  <si>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</si>
  <si>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</si>
  <si>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</si>
  <si>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</si>
  <si>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</si>
  <si>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</si>
  <si>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</si>
  <si>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</si>
  <si>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</si>
  <si>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</si>
  <si>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</si>
  <si>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</si>
  <si>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</si>
  <si>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</si>
  <si>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</si>
  <si>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</si>
  <si>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</si>
  <si>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</si>
  <si>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</si>
  <si>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</si>
  <si>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</si>
  <si>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</si>
  <si>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</si>
  <si>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</si>
  <si>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</si>
  <si>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</si>
  <si>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</si>
  <si>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</si>
  <si>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</si>
  <si>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</si>
  <si>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</si>
  <si>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</si>
  <si>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</si>
  <si>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</si>
  <si>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</si>
  <si>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</si>
  <si>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</si>
  <si>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</si>
  <si>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</si>
  <si>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</si>
  <si>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</si>
  <si>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</si>
  <si>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</si>
  <si>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</si>
  <si>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</si>
  <si>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</si>
  <si>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</si>
  <si>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</si>
  <si>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</si>
  <si>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</si>
  <si>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</si>
  <si>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</si>
  <si>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</si>
  <si>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</si>
  <si>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</si>
  <si>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</si>
  <si>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</si>
  <si>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</si>
  <si>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</si>
  <si>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</si>
  <si>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</si>
  <si>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</si>
  <si>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</si>
  <si>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</si>
  <si>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</si>
  <si>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</si>
  <si>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</si>
  <si>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</si>
  <si>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</si>
  <si>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</si>
  <si>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</si>
  <si>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</si>
  <si>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</si>
  <si>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</si>
  <si>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</si>
  <si>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</si>
  <si>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</si>
  <si>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</si>
  <si>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</si>
  <si>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</si>
  <si>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</si>
  <si>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</si>
  <si>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</si>
  <si>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</si>
  <si>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</si>
  <si>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</si>
  <si>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</si>
  <si>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</si>
  <si>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</si>
  <si>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</si>
  <si>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</si>
  <si>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</si>
  <si>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</si>
  <si>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</si>
  <si>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</si>
  <si>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</si>
  <si>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</si>
  <si>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</si>
  <si>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</si>
  <si>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</si>
  <si>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</si>
  <si>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</si>
  <si>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</si>
  <si>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</si>
  <si>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</si>
  <si>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</si>
  <si>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</si>
  <si>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</si>
  <si>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</si>
  <si>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</si>
  <si>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</si>
  <si>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</si>
  <si>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</si>
  <si>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</si>
  <si>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</si>
  <si>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</si>
  <si>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</si>
  <si>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</si>
  <si>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</si>
  <si>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</si>
  <si>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</si>
  <si>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</si>
  <si>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</si>
  <si>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</si>
  <si>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</si>
  <si>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</si>
  <si>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</si>
  <si>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</si>
  <si>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</si>
  <si>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</si>
  <si>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</si>
  <si>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</si>
  <si>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</si>
  <si>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</si>
  <si>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</si>
  <si>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</si>
  <si>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</si>
  <si>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</si>
  <si>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</si>
  <si>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</si>
  <si>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</si>
  <si>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</si>
  <si>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</si>
  <si>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</si>
  <si>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</si>
  <si>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</si>
  <si>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</si>
  <si>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</si>
  <si>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</si>
  <si>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</si>
  <si>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</si>
  <si>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</si>
  <si>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</si>
  <si>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</si>
  <si>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</si>
  <si>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</si>
  <si>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</si>
  <si>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</si>
  <si>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</si>
  <si>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</si>
  <si>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</si>
  <si>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</si>
  <si>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</si>
  <si>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</si>
  <si>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</si>
  <si>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</si>
  <si>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</si>
  <si>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</si>
  <si>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</si>
  <si>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</si>
  <si>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</si>
  <si>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</si>
  <si>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</si>
  <si>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</si>
  <si>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</si>
  <si>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</si>
  <si>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</si>
  <si>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</si>
  <si>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</si>
  <si>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</si>
  <si>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</si>
  <si>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</si>
  <si>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</si>
  <si>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</si>
  <si>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</si>
  <si>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</si>
  <si>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</si>
  <si>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</si>
  <si>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</si>
  <si>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</si>
  <si>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</si>
  <si>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</si>
  <si>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</si>
  <si>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</si>
  <si>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</si>
  <si>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</si>
  <si>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</si>
  <si>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</si>
  <si>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</si>
  <si>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</si>
  <si>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</si>
  <si>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</si>
  <si>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</si>
  <si>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</si>
  <si>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</si>
  <si>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</si>
  <si>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</si>
  <si>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</si>
  <si>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</si>
  <si>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</si>
  <si>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</si>
  <si>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</si>
  <si>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</si>
  <si>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</si>
  <si>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</si>
  <si>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</si>
  <si>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</si>
  <si>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</si>
  <si>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</si>
  <si>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</si>
  <si>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</si>
  <si>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</si>
  <si>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</si>
  <si>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</si>
  <si>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</si>
  <si>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</si>
  <si>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</si>
  <si>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</si>
  <si>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</si>
  <si>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</si>
  <si>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</si>
  <si>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</si>
  <si>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</si>
  <si>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</si>
  <si>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</si>
  <si>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</si>
  <si>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</si>
  <si>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</si>
  <si>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</si>
  <si>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</si>
  <si>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</si>
  <si>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</si>
  <si>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</si>
  <si>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</si>
  <si>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</si>
  <si>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</si>
  <si>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</si>
  <si>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</si>
  <si>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</si>
  <si>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</si>
  <si>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</si>
  <si>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</si>
  <si>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</si>
  <si>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</si>
  <si>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</si>
  <si>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</si>
  <si>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</si>
  <si>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</si>
  <si>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</si>
  <si>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</si>
  <si>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</si>
  <si>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</si>
  <si>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</si>
  <si>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</si>
  <si>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</si>
  <si>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</si>
  <si>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</si>
  <si>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</si>
  <si>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</si>
  <si>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</si>
  <si>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</si>
  <si>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</si>
  <si>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</si>
  <si>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</si>
  <si>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</si>
  <si>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</si>
  <si>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</si>
  <si>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</si>
  <si>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</si>
  <si>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</si>
  <si>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</si>
  <si>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</si>
  <si>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</si>
  <si>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</si>
  <si>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</si>
  <si>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</si>
  <si>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</si>
  <si>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</si>
  <si>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</si>
  <si>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</si>
  <si>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</si>
  <si>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</si>
  <si>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</si>
  <si>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</si>
  <si>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</si>
  <si>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</si>
  <si>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</si>
  <si>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</si>
  <si>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</si>
  <si>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</si>
  <si>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</si>
  <si>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</si>
  <si>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</si>
  <si>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</si>
  <si>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</si>
  <si>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</si>
  <si>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</si>
  <si>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</si>
  <si>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</si>
  <si>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</si>
  <si>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</si>
  <si>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</si>
  <si>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</si>
  <si>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</si>
  <si>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</si>
  <si>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</si>
  <si>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</si>
  <si>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</si>
  <si>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</si>
  <si>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</si>
  <si>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</si>
  <si>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</si>
  <si>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</si>
  <si>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</si>
  <si>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</si>
  <si>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</si>
  <si>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</si>
  <si>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</si>
  <si>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</si>
  <si>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</si>
  <si>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</si>
  <si>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</si>
  <si>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</si>
  <si>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</si>
  <si>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</si>
  <si>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</si>
  <si>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</si>
  <si>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</si>
  <si>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</si>
  <si>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</si>
  <si>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</si>
  <si>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</si>
  <si>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</si>
  <si>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</si>
  <si>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</si>
  <si>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</si>
  <si>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</si>
  <si>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</si>
  <si>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</si>
  <si>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</si>
  <si>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</si>
  <si>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</si>
  <si>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</si>
  <si>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</si>
  <si>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</si>
  <si>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</si>
  <si>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</si>
  <si>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</si>
  <si>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</si>
  <si>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</si>
  <si>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</si>
  <si>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</si>
  <si>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</si>
  <si>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</si>
  <si>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</si>
  <si>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</si>
  <si>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</si>
  <si>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</si>
  <si>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</si>
  <si>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</si>
  <si>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</si>
  <si>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</si>
  <si>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</si>
  <si>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</si>
  <si>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</si>
  <si>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</si>
  <si>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</si>
  <si>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</si>
  <si>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</si>
  <si>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</si>
  <si>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</si>
  <si>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</si>
  <si>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</si>
  <si>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</si>
  <si>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</si>
  <si>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</si>
  <si>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</si>
  <si>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</si>
  <si>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</si>
  <si>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</si>
  <si>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</si>
  <si>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</si>
  <si>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</si>
  <si>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</si>
  <si>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</si>
  <si>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</si>
  <si>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</si>
  <si>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</si>
  <si>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</si>
  <si>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</si>
  <si>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</si>
  <si>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</si>
  <si>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</si>
  <si>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</si>
  <si>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</si>
  <si>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</si>
  <si>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</si>
  <si>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</si>
  <si>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</si>
  <si>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</si>
  <si>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</si>
  <si>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</si>
  <si>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</si>
  <si>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</si>
  <si>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</si>
  <si>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</si>
  <si>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</si>
  <si>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</si>
  <si>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</si>
  <si>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</si>
  <si>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</si>
  <si>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</si>
  <si>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</si>
  <si>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</si>
  <si>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</si>
  <si>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</si>
  <si>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</si>
  <si>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</si>
  <si>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</si>
  <si>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</si>
  <si>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</si>
  <si>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</si>
  <si>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</si>
  <si>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</si>
  <si>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</si>
  <si>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</si>
  <si>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</si>
  <si>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</si>
  <si>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</si>
  <si>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</si>
  <si>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</si>
  <si>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</si>
  <si>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</si>
  <si>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</si>
  <si>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</si>
  <si>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</si>
  <si>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</si>
  <si>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</si>
  <si>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</si>
  <si>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</si>
  <si>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</si>
  <si>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</si>
  <si>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</si>
  <si>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</si>
  <si>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</si>
  <si>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</si>
  <si>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</si>
  <si>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</si>
  <si>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</si>
  <si>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</si>
  <si>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</si>
  <si>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</si>
  <si>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</si>
  <si>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</si>
  <si>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</si>
  <si>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</si>
  <si>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</si>
  <si>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</si>
  <si>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</si>
  <si>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</si>
  <si>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</si>
  <si>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</si>
  <si>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</si>
  <si>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</si>
  <si>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</si>
  <si>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</si>
  <si>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</si>
  <si>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</si>
  <si>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</si>
  <si>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</si>
  <si>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</si>
  <si>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</si>
  <si>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</si>
  <si>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</si>
  <si>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</si>
  <si>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</si>
  <si>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</si>
  <si>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</si>
  <si>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</si>
  <si>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</si>
  <si>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</si>
  <si>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</si>
  <si>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</si>
  <si>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</si>
  <si>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</si>
  <si>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</si>
  <si>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</si>
  <si>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</si>
  <si>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</si>
  <si>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</si>
  <si>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</si>
  <si>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</si>
  <si>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</si>
  <si>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</si>
  <si>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</si>
  <si>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</si>
  <si>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</si>
  <si>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</si>
  <si>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</si>
  <si>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</si>
  <si>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</si>
  <si>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</si>
  <si>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</si>
  <si>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</si>
  <si>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</si>
  <si>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</si>
  <si>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</si>
  <si>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</si>
  <si>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</si>
  <si>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</si>
  <si>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</si>
  <si>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</si>
  <si>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</si>
  <si>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</si>
  <si>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</si>
  <si>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</si>
  <si>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</si>
  <si>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</si>
  <si>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</si>
  <si>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</si>
  <si>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</si>
  <si>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</si>
  <si>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</si>
  <si>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</si>
  <si>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</si>
  <si>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</si>
  <si>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</si>
  <si>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</si>
  <si>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</si>
  <si>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</si>
  <si>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</si>
  <si>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</si>
  <si>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</si>
  <si>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</si>
  <si>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</si>
  <si>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</si>
  <si>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</si>
  <si>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</si>
  <si>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</si>
  <si>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</si>
  <si>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</si>
  <si>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</si>
  <si>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</si>
  <si>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</si>
  <si>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</si>
  <si>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</si>
  <si>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</si>
  <si>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</si>
  <si>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</si>
  <si>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</si>
  <si>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</si>
  <si>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</si>
  <si>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</si>
  <si>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</si>
  <si>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</si>
  <si>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</si>
  <si>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</si>
  <si>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</si>
  <si>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</si>
  <si>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</si>
  <si>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</si>
  <si>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</si>
  <si>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</si>
  <si>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</si>
  <si>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</si>
  <si>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</si>
  <si>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</si>
  <si>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</si>
  <si>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</si>
  <si>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</si>
  <si>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</si>
  <si>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</si>
  <si>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</si>
  <si>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</si>
  <si>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</si>
  <si>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</si>
  <si>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</si>
  <si>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</si>
  <si>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</si>
  <si>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</si>
  <si>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</si>
  <si>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</si>
  <si>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</si>
  <si>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</si>
  <si>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</si>
  <si>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</si>
  <si>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</si>
  <si>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</si>
  <si>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</si>
  <si>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</si>
  <si>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</si>
  <si>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</si>
  <si>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</si>
  <si>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</si>
  <si>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</si>
  <si>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</si>
  <si>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</si>
  <si>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</si>
  <si>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</si>
  <si>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</si>
  <si>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</si>
  <si>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</si>
  <si>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</si>
  <si>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</si>
  <si>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</si>
  <si>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</si>
  <si>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</si>
  <si>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</si>
  <si>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</si>
  <si>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</si>
  <si>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</si>
  <si>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</si>
  <si>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</si>
  <si>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</si>
  <si>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</si>
  <si>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</si>
  <si>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</si>
  <si>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</si>
  <si>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</si>
  <si>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</si>
  <si>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</si>
  <si>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</si>
  <si>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</si>
  <si>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</si>
  <si>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</si>
  <si>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</si>
  <si>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</si>
  <si>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</si>
  <si>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</si>
  <si>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</si>
  <si>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</si>
  <si>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</si>
  <si>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</si>
  <si>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</si>
  <si>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</si>
  <si>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</si>
  <si>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</si>
  <si>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</si>
  <si>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</si>
  <si>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</si>
  <si>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</si>
  <si>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</si>
  <si>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</si>
  <si>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</si>
  <si>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</si>
  <si>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</si>
  <si>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</si>
  <si>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</si>
  <si>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</si>
  <si>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</si>
  <si>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</si>
  <si>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</si>
  <si>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</si>
  <si>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</si>
  <si>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</si>
  <si>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</si>
  <si>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</si>
  <si>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</si>
  <si>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</si>
  <si>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</si>
  <si>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</si>
  <si>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</si>
  <si>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</si>
  <si>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</si>
  <si>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</si>
  <si>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</si>
  <si>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</si>
  <si>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</si>
  <si>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</si>
  <si>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</si>
  <si>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</si>
  <si>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</si>
  <si>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</si>
  <si>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</si>
  <si>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</si>
  <si>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</si>
  <si>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</si>
  <si>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</si>
  <si>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</si>
  <si>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</si>
  <si>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</si>
  <si>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</si>
  <si>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</si>
  <si>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</si>
  <si>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</si>
  <si>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</si>
  <si>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</si>
  <si>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</si>
  <si>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</si>
  <si>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</si>
  <si>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</si>
  <si>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</si>
  <si>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</si>
  <si>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</si>
  <si>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</si>
  <si>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</si>
  <si>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</si>
  <si>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</si>
  <si>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</si>
  <si>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</si>
  <si>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</si>
  <si>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</si>
  <si>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</si>
  <si>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</si>
  <si>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</si>
  <si>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</si>
  <si>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</si>
  <si>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</si>
  <si>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</si>
  <si>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</si>
  <si>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</si>
  <si>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</si>
  <si>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</si>
  <si>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</si>
  <si>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</si>
  <si>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</si>
  <si>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</si>
  <si>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</si>
  <si>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</si>
  <si>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</si>
  <si>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</si>
  <si>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</si>
  <si>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</si>
  <si>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</si>
  <si>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</si>
  <si>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</si>
  <si>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</si>
  <si>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</si>
  <si>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</si>
  <si>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</si>
  <si>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</si>
  <si>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</si>
  <si>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</si>
  <si>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</si>
  <si>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</si>
  <si>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</si>
  <si>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</si>
  <si>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</si>
  <si>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</si>
  <si>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</si>
  <si>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</si>
  <si>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</si>
  <si>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</si>
  <si>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</si>
  <si>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</si>
  <si>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</si>
  <si>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</si>
  <si>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</si>
  <si>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</si>
  <si>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</si>
  <si>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</si>
  <si>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</si>
  <si>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</si>
  <si>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</si>
  <si>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</si>
  <si>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</si>
  <si>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</si>
  <si>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</si>
  <si>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</si>
  <si>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</si>
  <si>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</si>
  <si>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</si>
  <si>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</si>
  <si>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</si>
  <si>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</si>
  <si>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</si>
  <si>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</si>
  <si>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</si>
  <si>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</si>
  <si>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</si>
  <si>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</si>
  <si>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</si>
  <si>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</si>
  <si>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</si>
  <si>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</si>
  <si>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</si>
  <si>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</si>
  <si>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</si>
  <si>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</si>
  <si>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</si>
  <si>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</si>
  <si>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</si>
  <si>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</si>
  <si>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</si>
  <si>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</si>
  <si>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</si>
  <si>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</si>
  <si>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</si>
  <si>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</si>
  <si>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</si>
  <si>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</si>
  <si>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</si>
  <si>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</si>
  <si>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</si>
  <si>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</si>
  <si>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</si>
  <si>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</si>
  <si>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</si>
  <si>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</si>
  <si>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</si>
  <si>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</si>
  <si>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</si>
  <si>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</si>
  <si>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</si>
  <si>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</si>
  <si>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</si>
  <si>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</si>
  <si>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</si>
  <si>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</si>
  <si>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</si>
  <si>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</si>
  <si>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</si>
  <si>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</si>
  <si>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</si>
  <si>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</si>
  <si>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</si>
  <si>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</si>
  <si>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</si>
  <si>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</si>
  <si>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</si>
  <si>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</si>
  <si>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</si>
  <si>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</si>
  <si>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</si>
  <si>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</si>
  <si>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</si>
  <si>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</si>
  <si>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</si>
  <si>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</si>
  <si>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</si>
  <si>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</si>
  <si>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</si>
  <si>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</si>
  <si>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</si>
  <si>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</si>
  <si>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</si>
  <si>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</si>
  <si>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</si>
  <si>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</si>
  <si>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</si>
  <si>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</si>
  <si>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</si>
  <si>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</si>
  <si>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</si>
  <si>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</si>
  <si>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</si>
  <si>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</si>
  <si>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</si>
  <si>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</si>
  <si>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</si>
  <si>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</si>
  <si>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</si>
  <si>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</si>
  <si>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</si>
  <si>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</si>
  <si>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</si>
  <si>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</si>
  <si>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</si>
  <si>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</si>
  <si>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</si>
  <si>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</si>
  <si>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</si>
  <si>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</si>
  <si>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</si>
  <si>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</si>
  <si>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</si>
  <si>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</si>
  <si>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</si>
  <si>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</si>
  <si>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</si>
  <si>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</si>
  <si>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</si>
  <si>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</si>
  <si>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</si>
  <si>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</si>
  <si>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</si>
  <si>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</si>
  <si>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</si>
  <si>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</si>
  <si>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</si>
  <si>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</si>
  <si>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</si>
  <si>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</si>
  <si>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</si>
  <si>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</si>
  <si>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</si>
  <si>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</si>
  <si>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</si>
  <si>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</si>
  <si>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</si>
  <si>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</si>
  <si>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</si>
  <si>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</si>
  <si>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</si>
  <si>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</si>
  <si>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</si>
  <si>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</si>
  <si>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</si>
  <si>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</si>
  <si>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</si>
  <si>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</si>
  <si>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</si>
  <si>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</si>
  <si>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</si>
  <si>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</si>
  <si>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</si>
  <si>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</si>
  <si>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</si>
  <si>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</si>
  <si>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</si>
  <si>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</si>
  <si>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</si>
  <si>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</si>
  <si>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</si>
  <si>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</si>
  <si>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</si>
  <si>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</si>
  <si>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</si>
  <si>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</si>
  <si>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</si>
  <si>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</si>
  <si>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</si>
  <si>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</si>
  <si>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</si>
  <si>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</si>
  <si>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</si>
  <si>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</si>
  <si>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</si>
  <si>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</si>
  <si>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</si>
  <si>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</si>
  <si>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</si>
  <si>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</si>
  <si>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</si>
  <si>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</si>
  <si>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</si>
  <si>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</si>
  <si>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</si>
  <si>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</si>
  <si>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</si>
  <si>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</si>
  <si>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</si>
  <si>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</si>
  <si>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</si>
  <si>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</si>
  <si>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</si>
  <si>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</si>
  <si>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</si>
  <si>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</si>
  <si>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</si>
  <si>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</si>
  <si>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</si>
  <si>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</si>
  <si>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</si>
  <si>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</si>
  <si>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</si>
  <si>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</si>
  <si>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</si>
  <si>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</si>
  <si>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</si>
  <si>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</si>
  <si>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</si>
  <si>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</si>
  <si>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</si>
  <si>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</si>
  <si>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</si>
  <si>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</si>
  <si>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</si>
  <si>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</si>
  <si>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</si>
  <si>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</si>
  <si>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</si>
  <si>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</si>
  <si>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</si>
  <si>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</si>
  <si>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</si>
  <si>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</si>
  <si>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</si>
  <si>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</si>
  <si>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</si>
  <si>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</si>
  <si>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</si>
  <si>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</si>
  <si>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</si>
  <si>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</si>
  <si>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</si>
  <si>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</si>
  <si>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</si>
  <si>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</si>
  <si>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</si>
  <si>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</si>
  <si>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</si>
  <si>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</si>
  <si>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</si>
  <si>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</si>
  <si>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</si>
  <si>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</si>
  <si>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</si>
  <si>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</si>
  <si>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</si>
  <si>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</si>
  <si>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</si>
  <si>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</si>
  <si>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</si>
  <si>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</si>
  <si>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</si>
  <si>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</si>
  <si>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</si>
  <si>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</si>
  <si>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</si>
  <si>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</si>
  <si>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</si>
  <si>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</si>
  <si>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</si>
  <si>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</si>
  <si>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</si>
  <si>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</si>
  <si>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</si>
  <si>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</si>
  <si>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</si>
  <si>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</si>
  <si>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</si>
  <si>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</si>
  <si>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</si>
  <si>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</si>
  <si>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</si>
  <si>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</si>
  <si>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</si>
  <si>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</si>
  <si>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</si>
  <si>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</si>
  <si>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</si>
  <si>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</si>
  <si>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</si>
  <si>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</si>
  <si>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</si>
  <si>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</si>
  <si>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</si>
  <si>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</si>
  <si>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</si>
  <si>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</si>
  <si>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</si>
  <si>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</si>
  <si>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</si>
  <si>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</si>
  <si>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</si>
  <si>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</si>
  <si>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</si>
  <si>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</si>
  <si>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</si>
  <si>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</si>
  <si>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</si>
  <si>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</si>
  <si>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</si>
  <si>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</si>
  <si>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</si>
  <si>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</si>
  <si>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</si>
  <si>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</si>
  <si>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</si>
  <si>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</si>
  <si>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</si>
  <si>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</si>
  <si>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</si>
  <si>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</si>
  <si>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</si>
  <si>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</si>
  <si>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</si>
  <si>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</si>
  <si>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</si>
  <si>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</si>
  <si>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</si>
  <si>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</si>
  <si>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</si>
  <si>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</si>
  <si>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</si>
  <si>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</si>
  <si>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</si>
  <si>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</si>
  <si>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</si>
  <si>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</si>
  <si>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</si>
  <si>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</si>
  <si>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</si>
  <si>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</si>
  <si>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</si>
  <si>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</si>
  <si>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</si>
  <si>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</si>
  <si>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</si>
  <si>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</si>
  <si>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</si>
  <si>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</si>
  <si>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</si>
  <si>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</si>
  <si>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</si>
  <si>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</si>
  <si>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</si>
  <si>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</si>
  <si>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</si>
  <si>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</si>
  <si>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</si>
  <si>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</si>
  <si>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</si>
  <si>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</si>
  <si>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</si>
  <si>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</si>
  <si>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</si>
  <si>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</si>
  <si>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</si>
  <si>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</si>
  <si>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</si>
  <si>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</si>
  <si>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</si>
  <si>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</si>
  <si>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</si>
  <si>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</si>
  <si>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</si>
  <si>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</si>
  <si>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</si>
  <si>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</si>
  <si>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</si>
  <si>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</si>
  <si>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</si>
  <si>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</si>
  <si>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</si>
  <si>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</si>
  <si>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</si>
  <si>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</si>
  <si>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</si>
  <si>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</si>
  <si>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</si>
  <si>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</si>
  <si>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</si>
  <si>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</si>
  <si>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</si>
  <si>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</si>
  <si>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</si>
  <si>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</si>
  <si>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</si>
  <si>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</si>
  <si>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</si>
  <si>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</si>
  <si>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</si>
  <si>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</si>
  <si>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</si>
  <si>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</si>
  <si>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</si>
  <si>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</si>
  <si>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</si>
  <si>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</si>
  <si>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</si>
  <si>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</si>
  <si>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</si>
  <si>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</si>
  <si>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</si>
  <si>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</si>
  <si>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</si>
  <si>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</si>
  <si>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</si>
  <si>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</si>
  <si>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</si>
  <si>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</si>
  <si>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</si>
  <si>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</si>
  <si>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</si>
  <si>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</si>
  <si>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</si>
  <si>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</si>
  <si>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</si>
  <si>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</si>
  <si>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</si>
  <si>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</si>
  <si>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</si>
  <si>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</si>
  <si>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</si>
  <si>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</si>
  <si>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</si>
  <si>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</si>
  <si>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</si>
  <si>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</si>
  <si>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</si>
  <si>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</si>
  <si>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</si>
  <si>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</si>
  <si>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</si>
  <si>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</si>
  <si>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</si>
  <si>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</si>
  <si>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</si>
  <si>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</si>
  <si>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</si>
  <si>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</si>
  <si>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</si>
  <si>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</si>
  <si>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</si>
  <si>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</si>
  <si>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</si>
  <si>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</si>
  <si>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</si>
  <si>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</si>
  <si>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</si>
  <si>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</si>
  <si>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</si>
  <si>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</si>
  <si>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</si>
  <si>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</si>
  <si>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</si>
  <si>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</si>
  <si>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</si>
  <si>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</si>
  <si>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</si>
  <si>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</si>
  <si>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</si>
  <si>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</si>
  <si>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</si>
  <si>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</si>
  <si>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</si>
  <si>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</si>
  <si>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</si>
  <si>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</si>
  <si>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</si>
  <si>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</si>
  <si>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</si>
  <si>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</si>
  <si>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</si>
  <si>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</si>
  <si>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</si>
  <si>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</si>
  <si>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</si>
  <si>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</si>
  <si>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</si>
  <si>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</si>
  <si>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</si>
  <si>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</si>
  <si>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</si>
  <si>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</si>
  <si>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</si>
  <si>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</si>
  <si>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</si>
  <si>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</si>
  <si>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</si>
  <si>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</si>
  <si>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</si>
  <si>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</si>
  <si>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</si>
  <si>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</si>
  <si>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</si>
  <si>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</si>
  <si>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</si>
  <si>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</si>
  <si>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</si>
  <si>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</si>
  <si>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</si>
  <si>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</si>
  <si>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</si>
  <si>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</si>
  <si>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</si>
  <si>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</si>
  <si>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</si>
  <si>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</si>
  <si>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</si>
  <si>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</si>
  <si>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</si>
  <si>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</si>
  <si>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</si>
  <si>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</si>
  <si>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</si>
  <si>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</si>
  <si>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</si>
  <si>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</si>
  <si>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</si>
  <si>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</si>
  <si>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</si>
  <si>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</si>
  <si>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</si>
  <si>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</si>
  <si>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</si>
  <si>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</si>
  <si>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</si>
  <si>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</si>
  <si>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</si>
  <si>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</si>
  <si>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</si>
  <si>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</si>
  <si>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</si>
  <si>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</si>
  <si>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</si>
  <si>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</si>
  <si>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</si>
  <si>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</si>
  <si>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</si>
  <si>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</si>
  <si>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</si>
  <si>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</si>
  <si>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</si>
  <si>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</si>
  <si>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</si>
  <si>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</si>
  <si>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</si>
  <si>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</si>
  <si>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</si>
  <si>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</si>
  <si>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</si>
  <si>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</si>
  <si>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</si>
  <si>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</si>
  <si>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</si>
  <si>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</si>
  <si>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</si>
  <si>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</si>
  <si>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</si>
  <si>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</si>
  <si>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</si>
  <si>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</si>
  <si>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</si>
  <si>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</si>
  <si>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</si>
  <si>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</si>
  <si>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</si>
  <si>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</si>
  <si>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</si>
  <si>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</si>
  <si>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</si>
  <si>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</si>
  <si>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</si>
  <si>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</si>
  <si>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</si>
  <si>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</si>
  <si>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</si>
  <si>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</si>
  <si>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</si>
  <si>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</si>
  <si>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</si>
  <si>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</si>
  <si>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</si>
  <si>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</si>
  <si>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</si>
  <si>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</si>
  <si>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</si>
  <si>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</si>
  <si>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</si>
  <si>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</si>
  <si>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</si>
  <si>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</si>
  <si>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</si>
  <si>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</si>
  <si>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</si>
  <si>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</si>
  <si>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</si>
  <si>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</si>
  <si>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</si>
  <si>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</si>
  <si>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</si>
  <si>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</si>
  <si>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</si>
  <si>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</si>
  <si>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</si>
  <si>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</si>
  <si>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</si>
  <si>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</si>
  <si>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</si>
  <si>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</si>
  <si>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</si>
  <si>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</si>
  <si>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</si>
  <si>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</si>
  <si>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</si>
  <si>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</si>
  <si>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</si>
  <si>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</si>
  <si>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</si>
  <si>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</si>
  <si>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</si>
  <si>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</si>
  <si>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</si>
  <si>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</si>
  <si>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</si>
  <si>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</si>
  <si>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</si>
  <si>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</si>
  <si>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</si>
  <si>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</si>
  <si>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</si>
  <si>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</si>
  <si>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</si>
  <si>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</si>
  <si>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</si>
  <si>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</si>
  <si>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</si>
  <si>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</si>
  <si>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</si>
  <si>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</si>
  <si>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</si>
  <si>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</si>
  <si>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</si>
  <si>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</si>
  <si>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</si>
  <si>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</si>
  <si>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</si>
  <si>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</si>
  <si>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</si>
  <si>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</si>
  <si>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</si>
  <si>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</si>
  <si>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</si>
  <si>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</si>
  <si>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</si>
  <si>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</si>
  <si>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</si>
  <si>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</si>
  <si>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</si>
  <si>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</si>
  <si>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</si>
  <si>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</si>
  <si>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</si>
  <si>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</si>
  <si>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</si>
  <si>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</si>
  <si>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</si>
  <si>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</si>
  <si>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</si>
  <si>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</si>
  <si>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</si>
  <si>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</si>
  <si>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</si>
  <si>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</si>
  <si>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</si>
  <si>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</si>
  <si>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</si>
  <si>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</si>
  <si>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</si>
  <si>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</si>
  <si>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</si>
  <si>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</si>
  <si>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</si>
  <si>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</si>
  <si>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</si>
  <si>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</si>
  <si>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</si>
  <si>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</si>
  <si>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</si>
  <si>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</si>
  <si>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</si>
  <si>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</si>
  <si>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</si>
  <si>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</si>
  <si>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</si>
  <si>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</si>
  <si>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</si>
  <si>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</si>
  <si>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</si>
  <si>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</si>
  <si>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</si>
  <si>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</si>
  <si>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</si>
  <si>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</si>
  <si>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</si>
  <si>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</si>
  <si>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</si>
  <si>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</si>
  <si>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</si>
  <si>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</si>
  <si>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</si>
  <si>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</si>
  <si>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</si>
  <si>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</si>
  <si>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</si>
  <si>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</si>
  <si>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</si>
  <si>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</si>
  <si>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</si>
  <si>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</si>
  <si>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</si>
  <si>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</si>
  <si>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</si>
  <si>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</si>
  <si>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</si>
  <si>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</si>
  <si>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</si>
  <si>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</si>
  <si>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</si>
  <si>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</si>
  <si>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</si>
  <si>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</si>
  <si>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</si>
  <si>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</si>
  <si>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</si>
  <si>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</si>
  <si>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</si>
  <si>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</si>
  <si>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</si>
  <si>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</si>
  <si>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</si>
  <si>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</si>
  <si>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</si>
  <si>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</si>
  <si>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</si>
  <si>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</si>
  <si>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</si>
  <si>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</si>
  <si>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</si>
  <si>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</si>
  <si>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</si>
  <si>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</si>
  <si>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</si>
  <si>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</si>
  <si>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</si>
  <si>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</si>
  <si>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</si>
  <si>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</si>
  <si>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</si>
  <si>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</si>
  <si>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</si>
  <si>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</si>
  <si>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</si>
  <si>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</si>
  <si>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</si>
  <si>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</si>
  <si>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</si>
  <si>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</si>
  <si>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</si>
  <si>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</si>
  <si>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</si>
  <si>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</si>
  <si>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</si>
  <si>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</si>
  <si>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</si>
  <si>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</si>
  <si>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</si>
  <si>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</si>
  <si>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</si>
  <si>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</si>
  <si>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</si>
  <si>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</si>
  <si>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</si>
  <si>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</si>
  <si>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</si>
  <si>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</si>
  <si>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</si>
  <si>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</si>
  <si>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</si>
  <si>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</si>
  <si>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</si>
  <si>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</si>
  <si>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</si>
  <si>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</si>
  <si>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</si>
  <si>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</si>
  <si>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</si>
  <si>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</si>
  <si>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</si>
  <si>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</si>
  <si>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</si>
  <si>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</si>
  <si>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</si>
  <si>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</si>
  <si>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</si>
  <si>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</si>
  <si>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</si>
  <si>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</si>
  <si>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</si>
  <si>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</si>
  <si>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</si>
  <si>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</si>
  <si>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</si>
  <si>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</si>
  <si>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</si>
  <si>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</si>
  <si>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</si>
  <si>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</si>
  <si>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</si>
  <si>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</si>
  <si>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</si>
  <si>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</si>
  <si>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</si>
  <si>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</si>
  <si>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</si>
  <si>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</si>
  <si>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</si>
  <si>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</si>
  <si>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</si>
  <si>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</si>
  <si>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</si>
  <si>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</si>
  <si>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</si>
  <si>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</si>
  <si>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</si>
  <si>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</si>
  <si>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</si>
  <si>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</si>
  <si>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</si>
  <si>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</si>
  <si>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</si>
  <si>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</si>
  <si>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</si>
  <si>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</si>
  <si>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</si>
  <si>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</si>
  <si>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</si>
  <si>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</si>
  <si>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</si>
  <si>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</si>
  <si>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</si>
  <si>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</si>
  <si>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</si>
  <si>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</si>
  <si>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</si>
  <si>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</si>
  <si>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</si>
  <si>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</si>
  <si>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</si>
  <si>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</si>
  <si>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</si>
  <si>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</si>
  <si>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</si>
  <si>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</si>
  <si>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</si>
  <si>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</si>
  <si>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</si>
  <si>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</si>
  <si>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</si>
  <si>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</si>
  <si>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</si>
  <si>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</si>
  <si>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</si>
  <si>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</si>
  <si>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</si>
  <si>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</si>
  <si>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</si>
  <si>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</si>
  <si>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</si>
  <si>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</si>
  <si>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</si>
  <si>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</si>
  <si>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</si>
  <si>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</si>
  <si>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</si>
  <si>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</si>
  <si>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</si>
  <si>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</si>
  <si>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</si>
  <si>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</si>
  <si>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</si>
  <si>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</si>
  <si>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</si>
  <si>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</si>
  <si>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</si>
  <si>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</si>
  <si>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</si>
  <si>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</si>
  <si>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</si>
  <si>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</si>
  <si>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</si>
  <si>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</si>
  <si>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</si>
  <si>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</si>
  <si>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</si>
  <si>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</si>
  <si>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</si>
  <si>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</si>
  <si>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</si>
  <si>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</si>
  <si>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</si>
  <si>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</si>
  <si>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</si>
  <si>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</si>
  <si>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</si>
  <si>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</si>
  <si>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</si>
  <si>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</si>
  <si>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</si>
  <si>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</si>
  <si>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</si>
  <si>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</si>
  <si>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</si>
  <si>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</si>
  <si>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</si>
  <si>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</si>
  <si>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</si>
  <si>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</si>
  <si>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</si>
  <si>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</si>
  <si>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</si>
  <si>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</si>
  <si>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</si>
  <si>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</si>
  <si>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</si>
  <si>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</si>
  <si>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</si>
  <si>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</si>
  <si>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</si>
  <si>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</si>
  <si>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</si>
  <si>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</si>
  <si>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</si>
  <si>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</si>
  <si>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</si>
  <si>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</si>
  <si>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</si>
  <si>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</si>
  <si>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</si>
  <si>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</si>
  <si>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</si>
  <si>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</si>
  <si>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</si>
  <si>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</si>
  <si>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</si>
  <si>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</si>
  <si>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</si>
  <si>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</si>
  <si>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</si>
  <si>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</si>
  <si>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</si>
  <si>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</si>
  <si>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</si>
  <si>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</si>
  <si>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</si>
  <si>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</si>
  <si>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</si>
  <si>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</si>
  <si>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</si>
  <si>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</si>
  <si>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</si>
  <si>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</si>
  <si>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</si>
  <si>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</si>
  <si>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</si>
  <si>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</si>
  <si>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</si>
  <si>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</si>
  <si>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</si>
  <si>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</si>
  <si>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</si>
  <si>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</si>
  <si>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</si>
  <si>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</si>
  <si>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</si>
  <si>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</si>
  <si>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</si>
  <si>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</si>
  <si>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</si>
  <si>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</si>
  <si>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</si>
  <si>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</si>
  <si>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</si>
  <si>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</si>
  <si>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</si>
  <si>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</si>
  <si>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</si>
  <si>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</si>
  <si>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</si>
  <si>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</si>
  <si>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</si>
  <si>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</si>
  <si>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</si>
  <si>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</si>
  <si>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</si>
  <si>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</si>
  <si>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</si>
  <si>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</si>
  <si>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</si>
  <si>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</si>
  <si>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</si>
  <si>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</si>
  <si>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</si>
  <si>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</si>
  <si>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</si>
  <si>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</si>
  <si>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</si>
  <si>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</si>
  <si>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</si>
  <si>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</si>
  <si>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</si>
  <si>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</si>
  <si>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</si>
  <si>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</si>
  <si>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</si>
  <si>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</si>
  <si>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</si>
  <si>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</si>
  <si>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</si>
  <si>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</si>
  <si>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</si>
  <si>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</si>
  <si>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</si>
  <si>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</si>
  <si>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</si>
  <si>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</si>
  <si>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</si>
  <si>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</si>
  <si>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</si>
  <si>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</si>
  <si>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</si>
  <si>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</si>
  <si>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</si>
  <si>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</si>
  <si>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</si>
  <si>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</si>
  <si>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</si>
  <si>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</si>
  <si>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</si>
  <si>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</si>
  <si>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</si>
  <si>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</si>
  <si>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</si>
  <si>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</si>
  <si>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</si>
  <si>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</si>
  <si>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</si>
  <si>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</si>
  <si>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</si>
  <si>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</si>
  <si>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</si>
  <si>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</si>
  <si>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</si>
  <si>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</si>
  <si>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</si>
  <si>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</si>
  <si>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</si>
  <si>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</si>
  <si>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</si>
  <si>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</si>
  <si>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</si>
  <si>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</si>
  <si>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</si>
  <si>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</si>
  <si>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</si>
  <si>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</si>
  <si>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</si>
  <si>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</si>
  <si>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</si>
  <si>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</si>
  <si>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</si>
  <si>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</si>
  <si>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</si>
  <si>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</si>
  <si>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</si>
  <si>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</si>
  <si>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</si>
  <si>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</si>
  <si>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</si>
  <si>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</si>
  <si>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</si>
  <si>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</si>
  <si>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</si>
  <si>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</si>
  <si>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</si>
  <si>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</si>
  <si>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</si>
  <si>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</si>
  <si>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</si>
  <si>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</si>
  <si>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</si>
  <si>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</si>
  <si>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</si>
  <si>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</si>
  <si>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</si>
  <si>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</si>
  <si>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</si>
  <si>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</si>
  <si>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</si>
  <si>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</si>
  <si>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</si>
  <si>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</si>
  <si>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</si>
  <si>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</si>
  <si>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</si>
  <si>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</si>
  <si>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</si>
  <si>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</si>
  <si>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</si>
  <si>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</si>
  <si>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</si>
  <si>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</si>
  <si>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</si>
  <si>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</si>
  <si>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</si>
  <si>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</si>
  <si>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</si>
  <si>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</si>
  <si>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</si>
  <si>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</si>
  <si>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</si>
  <si>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</si>
  <si>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</si>
  <si>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</si>
  <si>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</si>
  <si>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</si>
  <si>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</si>
  <si>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</si>
  <si>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</si>
  <si>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</si>
  <si>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</si>
  <si>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</si>
  <si>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</si>
  <si>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</si>
  <si>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</si>
  <si>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</si>
  <si>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</si>
  <si>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</si>
  <si>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</si>
  <si>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</si>
  <si>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</si>
  <si>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</si>
  <si>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</si>
  <si>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</si>
  <si>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</si>
  <si>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</si>
  <si>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</si>
  <si>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</si>
  <si>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</si>
  <si>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</si>
  <si>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</si>
  <si>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</si>
  <si>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</si>
  <si>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</si>
  <si>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</si>
  <si>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</si>
  <si>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</si>
  <si>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</si>
  <si>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</si>
  <si>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</si>
  <si>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</si>
  <si>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</si>
  <si>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</si>
  <si>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</si>
  <si>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</si>
  <si>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</si>
  <si>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</si>
  <si>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</si>
  <si>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</si>
  <si>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</si>
  <si>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</si>
  <si>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</si>
  <si>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</si>
  <si>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</si>
  <si>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</si>
  <si>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</si>
  <si>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</si>
  <si>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</si>
  <si>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</si>
  <si>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</si>
  <si>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</si>
  <si>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</si>
  <si>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</si>
  <si>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</si>
  <si>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</si>
  <si>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</si>
  <si>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</si>
  <si>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</si>
  <si>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</si>
  <si>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</si>
  <si>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</si>
  <si>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</si>
  <si>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</si>
  <si>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</si>
  <si>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</si>
  <si>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</si>
  <si>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</si>
  <si>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</si>
  <si>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</si>
  <si>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</si>
  <si>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</si>
  <si>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</si>
  <si>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</si>
  <si>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</si>
  <si>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</si>
  <si>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</si>
  <si>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</si>
  <si>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</si>
  <si>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</si>
  <si>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</si>
  <si>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</si>
  <si>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</si>
  <si>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</si>
  <si>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</si>
  <si>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</si>
  <si>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</si>
  <si>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</si>
  <si>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</si>
  <si>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</si>
  <si>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</si>
  <si>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</si>
  <si>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</si>
  <si>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</si>
  <si>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</si>
  <si>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</si>
  <si>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</si>
  <si>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</si>
  <si>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</si>
  <si>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</si>
  <si>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</si>
  <si>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</si>
  <si>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</si>
  <si>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</si>
  <si>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</si>
  <si>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</si>
  <si>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</si>
  <si>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</si>
  <si>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</si>
  <si>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</si>
  <si>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</si>
  <si>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</si>
  <si>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</si>
  <si>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</si>
  <si>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</si>
  <si>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</si>
  <si>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</si>
  <si>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</si>
  <si>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</si>
  <si>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</si>
  <si>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</si>
  <si>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</si>
  <si>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</si>
  <si>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</si>
  <si>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</si>
  <si>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</si>
  <si>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</si>
  <si>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</si>
  <si>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</si>
  <si>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</si>
  <si>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</si>
  <si>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</si>
  <si>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</si>
  <si>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</si>
  <si>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</si>
  <si>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</si>
  <si>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</si>
  <si>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</si>
  <si>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</si>
  <si>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</si>
  <si>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</si>
  <si>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</si>
  <si>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</si>
  <si>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</si>
  <si>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</si>
  <si>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</si>
  <si>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</si>
  <si>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</si>
  <si>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</si>
  <si>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</si>
  <si>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</si>
  <si>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</si>
  <si>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</si>
  <si>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</si>
  <si>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</si>
  <si>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</si>
  <si>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</si>
  <si>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</si>
  <si>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</si>
  <si>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</si>
  <si>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</si>
  <si>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</si>
  <si>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</si>
  <si>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</si>
  <si>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</si>
  <si>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</si>
  <si>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</si>
  <si>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</si>
  <si>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</si>
  <si>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</si>
  <si>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</si>
  <si>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</si>
  <si>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</si>
  <si>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</si>
  <si>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</si>
  <si>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</si>
  <si>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</si>
  <si>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</si>
  <si>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</si>
  <si>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</si>
  <si>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</si>
  <si>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</si>
  <si>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</si>
  <si>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</si>
  <si>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</si>
  <si>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</si>
  <si>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</si>
  <si>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</si>
  <si>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</si>
  <si>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</si>
  <si>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</si>
  <si>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</si>
  <si>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</si>
  <si>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</si>
  <si>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</si>
  <si>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</si>
  <si>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</si>
  <si>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</si>
  <si>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</si>
  <si>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</si>
  <si>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</si>
  <si>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</si>
  <si>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</si>
  <si>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</si>
  <si>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</si>
  <si>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</si>
  <si>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</si>
  <si>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</si>
  <si>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</si>
  <si>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</si>
  <si>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</si>
  <si>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</si>
  <si>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</si>
  <si>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</si>
  <si>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</si>
  <si>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</si>
  <si>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</si>
  <si>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</si>
  <si>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</si>
  <si>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</si>
  <si>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</si>
  <si>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</si>
  <si>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</si>
  <si>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</si>
  <si>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</si>
  <si>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</si>
  <si>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</si>
  <si>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</si>
  <si>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</si>
  <si>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</si>
  <si>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</si>
  <si>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</si>
  <si>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</si>
  <si>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</si>
  <si>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</si>
  <si>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</si>
  <si>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</si>
  <si>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</si>
  <si>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</si>
  <si>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</si>
  <si>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</si>
  <si>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</si>
  <si>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</si>
  <si>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</si>
  <si>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</si>
  <si>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</si>
  <si>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</si>
  <si>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</si>
  <si>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</si>
  <si>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</si>
  <si>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</si>
  <si>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</si>
  <si>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</si>
  <si>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</si>
  <si>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</si>
  <si>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</si>
  <si>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</si>
  <si>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</si>
  <si>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</si>
  <si>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</si>
  <si>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</si>
  <si>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</si>
  <si>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</si>
  <si>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</si>
  <si>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</si>
  <si>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</si>
  <si>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</si>
  <si>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</si>
  <si>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</si>
  <si>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</si>
  <si>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</si>
  <si>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</si>
  <si>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</si>
  <si>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</si>
  <si>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</si>
  <si>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</si>
  <si>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</si>
  <si>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</si>
  <si>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</si>
  <si>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</si>
  <si>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</si>
  <si>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</si>
  <si>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</si>
  <si>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</si>
  <si>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</si>
  <si>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</si>
  <si>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</si>
  <si>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</si>
  <si>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</si>
  <si>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</si>
  <si>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</si>
  <si>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</si>
  <si>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</si>
  <si>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</si>
  <si>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</si>
  <si>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</si>
  <si>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</si>
  <si>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</si>
  <si>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</si>
  <si>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</si>
  <si>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</si>
  <si>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</si>
  <si>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</si>
  <si>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</si>
  <si>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</si>
  <si>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</si>
  <si>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</si>
  <si>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</si>
  <si>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</si>
  <si>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</si>
  <si>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</si>
  <si>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</si>
  <si>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</si>
  <si>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</si>
  <si>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</si>
  <si>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</si>
  <si>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</si>
  <si>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</si>
  <si>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</si>
  <si>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</si>
  <si>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</si>
  <si>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</si>
  <si>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</si>
  <si>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</si>
  <si>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</si>
  <si>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</si>
  <si>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</si>
  <si>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</si>
  <si>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</si>
  <si>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</si>
  <si>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</si>
  <si>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</si>
  <si>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</si>
  <si>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</si>
  <si>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</si>
  <si>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</si>
  <si>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</si>
  <si>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</si>
  <si>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</si>
  <si>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</si>
  <si>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</si>
  <si>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</si>
  <si>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</si>
  <si>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</si>
  <si>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</si>
  <si>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</si>
  <si>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</si>
  <si>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</si>
  <si>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</si>
  <si>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</si>
  <si>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</si>
  <si>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</si>
  <si>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</si>
  <si>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</si>
  <si>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</si>
  <si>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</si>
  <si>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</si>
  <si>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</si>
  <si>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</si>
  <si>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</si>
  <si>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</si>
  <si>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</si>
  <si>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</si>
  <si>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</si>
  <si>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</si>
  <si>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</si>
  <si>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</si>
  <si>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</si>
  <si>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</si>
  <si>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</si>
  <si>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</si>
  <si>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</si>
  <si>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</si>
  <si>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</si>
  <si>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</si>
  <si>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</si>
  <si>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</si>
  <si>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</si>
  <si>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</si>
  <si>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</si>
  <si>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</si>
  <si>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</si>
  <si>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</si>
  <si>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</si>
  <si>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</si>
  <si>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</si>
  <si>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</si>
  <si>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</si>
  <si>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</si>
  <si>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</si>
  <si>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</si>
  <si>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</si>
  <si>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</si>
  <si>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</si>
  <si>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</si>
  <si>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</si>
  <si>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</si>
  <si>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</si>
  <si>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</si>
  <si>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</si>
  <si>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</si>
  <si>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</si>
  <si>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</si>
  <si>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</si>
  <si>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</si>
  <si>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</si>
  <si>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</si>
  <si>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</si>
  <si>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</si>
  <si>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</si>
  <si>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</si>
  <si>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</si>
  <si>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</si>
  <si>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</si>
  <si>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</si>
  <si>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</si>
  <si>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</si>
  <si>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</si>
  <si>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</si>
  <si>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</si>
  <si>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</si>
  <si>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</si>
  <si>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</si>
  <si>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</si>
  <si>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</si>
  <si>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</si>
  <si>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</si>
  <si>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</si>
  <si>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</si>
  <si>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</si>
  <si>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</si>
  <si>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</si>
  <si>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</si>
  <si>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</si>
  <si>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</si>
  <si>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</si>
  <si>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</si>
  <si>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</si>
  <si>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</si>
  <si>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</si>
  <si>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</si>
  <si>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</si>
  <si>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</si>
  <si>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</si>
  <si>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</si>
  <si>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</si>
  <si>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</si>
  <si>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</si>
  <si>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</si>
  <si>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</si>
  <si>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</si>
  <si>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</si>
  <si>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</si>
  <si>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</si>
  <si>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</si>
  <si>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</si>
  <si>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</si>
  <si>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</si>
  <si>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</si>
  <si>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</si>
  <si>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</si>
  <si>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</si>
  <si>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</si>
  <si>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</si>
  <si>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</si>
  <si>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</si>
  <si>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</si>
  <si>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</si>
  <si>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</si>
  <si>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</si>
  <si>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</si>
  <si>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</si>
  <si>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</si>
  <si>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</si>
  <si>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</si>
  <si>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</si>
  <si>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</si>
  <si>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</si>
  <si>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</si>
  <si>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</si>
  <si>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</si>
  <si>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</si>
  <si>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</si>
  <si>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</si>
  <si>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</si>
  <si>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</si>
  <si>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</si>
  <si>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</si>
  <si>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</si>
  <si>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</si>
  <si>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</si>
  <si>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</si>
  <si>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</si>
  <si>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</si>
  <si>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</si>
  <si>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</si>
  <si>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</si>
  <si>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</si>
  <si>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</si>
  <si>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</si>
  <si>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</si>
  <si>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</si>
  <si>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</si>
  <si>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</si>
  <si>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</si>
  <si>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</si>
  <si>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</si>
  <si>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</si>
  <si>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</si>
  <si>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</si>
  <si>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</si>
  <si>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</si>
  <si>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</si>
  <si>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</si>
  <si>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</si>
  <si>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</si>
  <si>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</si>
  <si>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</si>
  <si>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</si>
  <si>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</si>
  <si>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</si>
  <si>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</si>
  <si>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</si>
  <si>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</si>
  <si>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</si>
  <si>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</si>
  <si>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</si>
  <si>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</si>
  <si>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</si>
  <si>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</si>
  <si>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</si>
  <si>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</si>
  <si>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</si>
  <si>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</si>
  <si>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</si>
  <si>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</si>
  <si>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</si>
  <si>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</si>
  <si>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</si>
  <si>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</si>
  <si>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</si>
  <si>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</si>
  <si>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</si>
  <si>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</si>
  <si>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</si>
  <si>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</si>
  <si>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</si>
  <si>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</si>
  <si>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</si>
  <si>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</si>
  <si>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</si>
  <si>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</si>
  <si>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</si>
  <si>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</si>
  <si>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</si>
  <si>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</si>
  <si>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</si>
  <si>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</si>
  <si>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</si>
  <si>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</si>
  <si>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</si>
  <si>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</si>
  <si>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</si>
  <si>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</si>
  <si>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</si>
  <si>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</si>
  <si>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</si>
  <si>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</si>
  <si>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</si>
  <si>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</si>
  <si>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</si>
  <si>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</si>
  <si>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</si>
  <si>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</si>
  <si>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</si>
  <si>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</si>
  <si>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</si>
  <si>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</si>
  <si>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</si>
  <si>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</si>
  <si>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</si>
  <si>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</si>
  <si>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</si>
  <si>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</si>
  <si>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</si>
  <si>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</si>
  <si>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</si>
  <si>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</si>
  <si>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</si>
  <si>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</si>
  <si>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</si>
  <si>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</si>
  <si>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</si>
  <si>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</si>
  <si>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</si>
  <si>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</si>
  <si>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</si>
  <si>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</si>
  <si>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</si>
  <si>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</si>
  <si>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</si>
  <si>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</si>
  <si>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</si>
  <si>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</si>
  <si>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</si>
  <si>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</si>
  <si>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</si>
  <si>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</si>
  <si>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</si>
  <si>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</si>
  <si>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</si>
  <si>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</si>
  <si>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</si>
  <si>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</si>
  <si>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</si>
  <si>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</si>
  <si>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</si>
  <si>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</si>
  <si>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</si>
  <si>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</si>
  <si>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</si>
  <si>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</si>
  <si>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</si>
  <si>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</si>
  <si>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</si>
  <si>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</si>
  <si>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</si>
  <si>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</si>
  <si>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</si>
  <si>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</si>
  <si>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</si>
  <si>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</si>
  <si>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</si>
  <si>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</si>
  <si>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</si>
  <si>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</si>
  <si>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</si>
  <si>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</si>
  <si>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</si>
  <si>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</si>
  <si>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</si>
  <si>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</si>
  <si>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</si>
  <si>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</si>
  <si>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</si>
  <si>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</si>
  <si>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</si>
  <si>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</si>
  <si>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</si>
  <si>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</si>
  <si>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</si>
  <si>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</si>
  <si>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</si>
  <si>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</si>
  <si>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</si>
  <si>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</si>
  <si>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</si>
  <si>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</si>
  <si>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</si>
  <si>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</si>
  <si>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</si>
  <si>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</si>
  <si>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</si>
  <si>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</si>
  <si>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</si>
  <si>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</si>
  <si>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</si>
  <si>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</si>
  <si>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</si>
  <si>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</si>
  <si>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</si>
  <si>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</si>
  <si>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</si>
  <si>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</si>
  <si>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</si>
  <si>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</si>
  <si>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</si>
  <si>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</si>
  <si>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</si>
  <si>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</si>
  <si>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</si>
  <si>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</si>
  <si>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</si>
  <si>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</si>
  <si>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</si>
  <si>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</si>
  <si>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</si>
  <si>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</si>
  <si>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</si>
  <si>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</si>
  <si>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</si>
  <si>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</si>
  <si>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</si>
  <si>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</si>
  <si>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</si>
  <si>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</si>
  <si>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</si>
  <si>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</si>
  <si>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</si>
  <si>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</si>
  <si>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</si>
  <si>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</si>
  <si>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</si>
  <si>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</si>
  <si>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</si>
  <si>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</si>
  <si>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</si>
  <si>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</si>
  <si>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</si>
  <si>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</si>
  <si>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</si>
  <si>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</si>
  <si>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</si>
  <si>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</si>
  <si>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</si>
  <si>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</si>
  <si>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</si>
  <si>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</si>
  <si>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</si>
  <si>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</si>
  <si>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</si>
  <si>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</si>
  <si>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</si>
  <si>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</si>
  <si>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</si>
  <si>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</si>
  <si>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</si>
  <si>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</si>
  <si>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</si>
  <si>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</si>
  <si>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</si>
  <si>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</si>
  <si>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</si>
  <si>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</si>
  <si>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</si>
  <si>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</si>
  <si>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</si>
  <si>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</si>
  <si>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</si>
  <si>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</si>
  <si>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</si>
  <si>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</si>
  <si>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</si>
  <si>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</si>
  <si>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</si>
  <si>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</si>
  <si>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</si>
  <si>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</si>
  <si>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</si>
  <si>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</si>
  <si>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</si>
  <si>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</si>
  <si>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</si>
  <si>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</si>
  <si>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</si>
  <si>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</si>
  <si>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</si>
  <si>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</si>
  <si>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</si>
  <si>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</si>
  <si>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</si>
  <si>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</si>
  <si>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</si>
  <si>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</si>
  <si>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</si>
  <si>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</si>
  <si>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</si>
  <si>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</si>
  <si>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</si>
  <si>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</si>
  <si>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</si>
  <si>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</si>
  <si>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</si>
  <si>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</si>
  <si>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</si>
  <si>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</si>
  <si>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</si>
  <si>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</si>
  <si>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</si>
  <si>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</si>
  <si>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</si>
  <si>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</si>
  <si>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</si>
  <si>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</si>
  <si>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</si>
  <si>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</si>
  <si>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</si>
  <si>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</si>
  <si>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</si>
  <si>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</si>
  <si>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</si>
  <si>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</si>
  <si>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</si>
  <si>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</si>
  <si>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</si>
  <si>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</si>
  <si>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</si>
  <si>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</si>
  <si>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</si>
  <si>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</si>
  <si>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</si>
  <si>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</si>
  <si>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</si>
  <si>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</si>
  <si>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</si>
  <si>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</si>
  <si>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</si>
  <si>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</si>
  <si>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</si>
  <si>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</si>
  <si>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</si>
  <si>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</si>
  <si>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</si>
  <si>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</si>
  <si>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</si>
  <si>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</si>
  <si>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</si>
  <si>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</si>
  <si>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</si>
  <si>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</si>
  <si>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</si>
  <si>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</si>
  <si>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</si>
  <si>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</si>
  <si>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</si>
  <si>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</si>
  <si>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</si>
  <si>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</si>
  <si>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</si>
  <si>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</si>
  <si>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</si>
  <si>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</si>
  <si>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</si>
  <si>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</si>
  <si>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</si>
  <si>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</si>
  <si>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</si>
  <si>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</si>
  <si>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</si>
  <si>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</si>
  <si>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</si>
  <si>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</si>
  <si>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</si>
  <si>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</si>
  <si>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</si>
  <si>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</si>
  <si>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</si>
  <si>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</si>
  <si>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</si>
  <si>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</si>
  <si>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</si>
  <si>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</si>
  <si>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</si>
  <si>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</si>
  <si>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</si>
  <si>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</si>
  <si>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</si>
  <si>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</si>
  <si>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</si>
  <si>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</si>
  <si>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</si>
  <si>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</si>
  <si>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</si>
  <si>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</si>
  <si>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</si>
  <si>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</si>
  <si>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</si>
  <si>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</si>
  <si>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</si>
  <si>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</si>
  <si>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</si>
  <si>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</si>
  <si>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</si>
  <si>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</si>
  <si>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</si>
  <si>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</si>
  <si>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</si>
  <si>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</si>
  <si>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</si>
  <si>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</si>
  <si>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</si>
  <si>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</si>
  <si>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</si>
  <si>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</si>
  <si>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</si>
  <si>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</si>
  <si>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</si>
  <si>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</si>
  <si>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</si>
  <si>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</si>
  <si>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</si>
  <si>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</si>
  <si>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</si>
  <si>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</si>
  <si>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</si>
  <si>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</si>
  <si>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</si>
  <si>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</si>
  <si>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</si>
  <si>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</si>
  <si>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</si>
  <si>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</si>
  <si>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</si>
  <si>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</si>
  <si>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</si>
  <si>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</si>
  <si>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</si>
  <si>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</si>
  <si>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</si>
  <si>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</si>
  <si>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</si>
  <si>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</si>
  <si>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</si>
  <si>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</si>
  <si>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</si>
  <si>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</si>
  <si>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</si>
  <si>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</si>
  <si>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</si>
  <si>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</si>
  <si>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</si>
  <si>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</si>
  <si>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</si>
  <si>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</si>
  <si>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</si>
  <si>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</si>
  <si>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</si>
  <si>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</si>
  <si>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</si>
  <si>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</si>
  <si>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</si>
  <si>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</si>
  <si>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</si>
  <si>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</si>
  <si>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</si>
  <si>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</si>
  <si>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</si>
  <si>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</si>
  <si>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</si>
  <si>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</si>
  <si>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</si>
  <si>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</si>
  <si>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</si>
  <si>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</si>
  <si>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</si>
  <si>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</si>
  <si>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</si>
  <si>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</si>
  <si>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</si>
  <si>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</si>
  <si>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</si>
  <si>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</si>
  <si>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</si>
  <si>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</si>
  <si>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</si>
  <si>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</si>
  <si>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</si>
  <si>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</si>
  <si>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</si>
  <si>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</si>
  <si>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</si>
  <si>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</si>
  <si>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</si>
  <si>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</si>
  <si>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</si>
  <si>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</si>
  <si>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</si>
  <si>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</si>
  <si>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</si>
  <si>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</si>
  <si>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</si>
  <si>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</si>
  <si>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</si>
  <si>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</si>
  <si>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</si>
  <si>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</si>
  <si>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</si>
  <si>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</si>
  <si>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</si>
  <si>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</si>
  <si>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</si>
  <si>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</si>
  <si>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</si>
  <si>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</si>
  <si>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</si>
  <si>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</si>
  <si>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</si>
  <si>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</si>
  <si>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</si>
  <si>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</si>
  <si>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</si>
  <si>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</si>
  <si>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</si>
  <si>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</si>
  <si>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</si>
  <si>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</si>
  <si>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</si>
  <si>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</si>
  <si>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</si>
  <si>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</si>
  <si>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</si>
  <si>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</si>
  <si>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</si>
  <si>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</si>
  <si>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</si>
  <si>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</si>
  <si>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</si>
  <si>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</si>
  <si>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</si>
  <si>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</si>
  <si>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</si>
  <si>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</si>
  <si>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</si>
  <si>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</si>
  <si>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</si>
  <si>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</si>
  <si>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</si>
  <si>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</si>
  <si>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</si>
  <si>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</si>
  <si>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</si>
  <si>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</si>
  <si>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</si>
  <si>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</si>
  <si>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</si>
  <si>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</si>
  <si>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</si>
  <si>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</si>
  <si>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</si>
  <si>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</si>
  <si>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</si>
  <si>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</si>
  <si>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</si>
  <si>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</si>
  <si>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</si>
  <si>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</si>
  <si>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</si>
  <si>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</si>
  <si>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</si>
  <si>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</si>
  <si>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</si>
  <si>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</si>
  <si>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</si>
  <si>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</si>
  <si>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</si>
  <si>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</si>
  <si>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</si>
  <si>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</si>
  <si>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</si>
  <si>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</si>
  <si>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</si>
  <si>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</si>
  <si>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</si>
  <si>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</si>
  <si>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</si>
  <si>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</si>
  <si>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</si>
  <si>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</si>
  <si>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</si>
  <si>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</si>
  <si>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</si>
  <si>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</si>
  <si>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</si>
  <si>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</si>
  <si>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</si>
  <si>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</si>
  <si>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</si>
  <si>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</si>
  <si>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</si>
  <si>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</si>
  <si>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</si>
  <si>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</si>
  <si>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</si>
  <si>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</si>
  <si>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</si>
  <si>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</si>
  <si>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</si>
  <si>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</si>
  <si>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</si>
  <si>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</si>
  <si>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</si>
  <si>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</si>
  <si>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</si>
  <si>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</si>
  <si>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</si>
  <si>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</si>
  <si>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</si>
  <si>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</si>
  <si>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</si>
  <si>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</si>
  <si>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</si>
  <si>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</si>
  <si>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</si>
  <si>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</si>
  <si>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</si>
  <si>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</si>
  <si>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</si>
  <si>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</si>
  <si>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</si>
  <si>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</si>
  <si>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</si>
  <si>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</si>
  <si>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</si>
  <si>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</si>
  <si>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</si>
  <si>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</si>
  <si>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</si>
  <si>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</si>
  <si>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</si>
  <si>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</si>
  <si>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</si>
  <si>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</si>
  <si>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</si>
  <si>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</si>
  <si>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</si>
  <si>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</si>
  <si>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</si>
  <si>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</si>
  <si>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</si>
  <si>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</si>
  <si>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</si>
  <si>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</si>
  <si>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</si>
  <si>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</si>
  <si>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</si>
  <si>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</si>
  <si>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</si>
  <si>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</si>
  <si>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</si>
  <si>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</si>
  <si>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</si>
  <si>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</si>
  <si>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</si>
  <si>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</si>
  <si>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</si>
  <si>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</si>
  <si>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</si>
  <si>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</si>
  <si>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</si>
  <si>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</si>
  <si>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</si>
  <si>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</si>
  <si>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</si>
  <si>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</si>
  <si>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</si>
  <si>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</si>
  <si>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</si>
  <si>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</si>
  <si>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</si>
  <si>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</si>
  <si>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</si>
  <si>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</si>
  <si>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</si>
  <si>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</si>
  <si>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</si>
  <si>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</si>
  <si>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</si>
  <si>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</si>
  <si>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</si>
  <si>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</si>
  <si>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</si>
  <si>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</si>
  <si>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</si>
  <si>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</si>
  <si>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</si>
  <si>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</si>
  <si>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</si>
  <si>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</si>
  <si>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</si>
  <si>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</si>
  <si>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</si>
  <si>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</si>
  <si>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</si>
  <si>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</si>
  <si>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</si>
  <si>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</si>
  <si>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</si>
  <si>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</si>
  <si>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</si>
  <si>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</si>
  <si>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</si>
  <si>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</si>
  <si>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</si>
  <si>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</si>
  <si>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</si>
  <si>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</si>
  <si>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</si>
  <si>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</si>
  <si>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</si>
  <si>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</si>
  <si>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</si>
  <si>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</si>
  <si>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</si>
  <si>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</si>
  <si>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</si>
  <si>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</si>
  <si>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</si>
  <si>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</si>
  <si>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</si>
  <si>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</si>
  <si>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</si>
  <si>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</si>
  <si>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</si>
  <si>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</si>
  <si>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</si>
  <si>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</si>
  <si>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</si>
  <si>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</si>
  <si>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</si>
  <si>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</si>
  <si>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</si>
  <si>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</si>
  <si>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</si>
  <si>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</si>
  <si>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</si>
  <si>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</si>
  <si>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</si>
  <si>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</si>
  <si>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</si>
  <si>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</si>
  <si>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</si>
  <si>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</si>
  <si>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</si>
  <si>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</si>
  <si>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</si>
  <si>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</si>
  <si>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</si>
  <si>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</si>
  <si>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</si>
  <si>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</si>
  <si>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</si>
  <si>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</si>
  <si>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</si>
  <si>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</si>
  <si>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</si>
  <si>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</si>
  <si>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</si>
  <si>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</si>
  <si>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</si>
  <si>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</si>
  <si>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</si>
  <si>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</si>
  <si>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</si>
  <si>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</si>
  <si>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</si>
  <si>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</si>
  <si>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</si>
  <si>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</si>
  <si>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</si>
  <si>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</si>
  <si>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</si>
  <si>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</si>
  <si>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</si>
  <si>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</si>
  <si>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</si>
  <si>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</si>
  <si>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</si>
  <si>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</si>
  <si>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</si>
  <si>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</si>
  <si>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</si>
  <si>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</si>
  <si>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</si>
  <si>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</si>
  <si>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</si>
  <si>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</si>
  <si>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</si>
  <si>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</si>
  <si>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</si>
  <si>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</si>
  <si>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</si>
  <si>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</si>
  <si>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</si>
  <si>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</si>
  <si>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</si>
  <si>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</si>
  <si>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</si>
  <si>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</si>
  <si>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</si>
  <si>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</si>
  <si>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</si>
  <si>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</si>
  <si>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</si>
  <si>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</si>
  <si>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</si>
  <si>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</si>
  <si>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</si>
  <si>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</si>
  <si>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</si>
  <si>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</si>
  <si>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</si>
  <si>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</si>
  <si>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</si>
  <si>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</si>
  <si>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</si>
  <si>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</si>
  <si>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</si>
  <si>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</si>
  <si>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</si>
  <si>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</si>
  <si>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</si>
  <si>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</si>
  <si>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</si>
  <si>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</si>
  <si>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</si>
  <si>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</si>
  <si>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</si>
  <si>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</si>
  <si>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</si>
  <si>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</si>
  <si>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</si>
  <si>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</si>
  <si>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</si>
  <si>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</si>
  <si>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</si>
  <si>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</si>
  <si>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</si>
  <si>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</si>
  <si>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</si>
  <si>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</si>
  <si>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</si>
  <si>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</si>
  <si>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</si>
  <si>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</si>
  <si>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</si>
  <si>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</si>
  <si>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</si>
  <si>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</si>
  <si>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</si>
  <si>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</si>
  <si>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</si>
  <si>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</si>
  <si>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</si>
  <si>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</si>
  <si>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</si>
  <si>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</si>
  <si>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</si>
  <si>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</si>
  <si>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</si>
  <si>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</si>
  <si>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</si>
  <si>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</si>
  <si>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</si>
  <si>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</si>
  <si>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</si>
  <si>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</si>
  <si>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</si>
  <si>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</si>
  <si>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</si>
  <si>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</si>
  <si>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</si>
  <si>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</si>
  <si>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</si>
  <si>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</si>
  <si>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</si>
  <si>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</si>
  <si>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</si>
  <si>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</si>
  <si>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</si>
  <si>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</si>
  <si>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</si>
  <si>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</si>
  <si>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</si>
  <si>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</si>
  <si>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</si>
  <si>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</si>
  <si>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</si>
  <si>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</si>
  <si>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</si>
  <si>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</si>
  <si>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</si>
  <si>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</si>
  <si>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</si>
  <si>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</si>
  <si>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</si>
  <si>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</si>
  <si>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</si>
  <si>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</si>
  <si>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</si>
  <si>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</si>
  <si>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</si>
  <si>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</si>
  <si>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</si>
  <si>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</si>
  <si>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</si>
  <si>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</si>
  <si>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</si>
  <si>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</si>
  <si>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</si>
  <si>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</si>
  <si>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</si>
  <si>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</si>
  <si>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</si>
  <si>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</si>
  <si>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</si>
  <si>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</si>
  <si>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</si>
  <si>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</si>
  <si>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</si>
  <si>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</si>
  <si>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</si>
  <si>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</si>
  <si>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</si>
  <si>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</si>
  <si>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</si>
  <si>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</si>
  <si>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</si>
  <si>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</si>
  <si>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</si>
  <si>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</si>
  <si>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</si>
  <si>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</si>
  <si>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</si>
  <si>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</si>
  <si>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</si>
  <si>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</si>
  <si>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</si>
  <si>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</si>
  <si>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</si>
  <si>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</si>
  <si>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</si>
  <si>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</si>
  <si>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</si>
  <si>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</si>
  <si>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</si>
  <si>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</si>
  <si>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</si>
  <si>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</si>
  <si>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</si>
  <si>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</si>
  <si>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</si>
  <si>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</si>
  <si>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</si>
  <si>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</si>
  <si>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</si>
  <si>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</si>
  <si>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</si>
  <si>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</si>
  <si>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</si>
  <si>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</si>
  <si>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</si>
  <si>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</si>
  <si>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</si>
  <si>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</si>
  <si>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</si>
  <si>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</si>
  <si>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</si>
  <si>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</si>
  <si>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</si>
  <si>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</si>
  <si>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</si>
  <si>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</si>
  <si>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</si>
  <si>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</si>
  <si>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</si>
  <si>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</si>
  <si>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</si>
  <si>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</si>
  <si>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</si>
  <si>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</si>
  <si>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</si>
  <si>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</si>
  <si>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</si>
  <si>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</si>
  <si>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</si>
  <si>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</si>
  <si>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</si>
  <si>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</si>
  <si>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</si>
  <si>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</si>
  <si>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</si>
  <si>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</si>
  <si>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</si>
  <si>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</si>
  <si>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</si>
  <si>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</si>
  <si>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</si>
  <si>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</si>
  <si>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</si>
  <si>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</si>
  <si>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</si>
  <si>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</si>
  <si>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</si>
  <si>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</si>
  <si>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</si>
  <si>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</si>
  <si>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</si>
  <si>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</si>
  <si>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</si>
  <si>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</si>
  <si>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</si>
  <si>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</si>
  <si>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</si>
  <si>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</si>
  <si>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</si>
  <si>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</si>
  <si>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</si>
  <si>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</si>
  <si>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</si>
  <si>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</si>
  <si>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</si>
  <si>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</si>
  <si>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</si>
  <si>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</si>
  <si>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</si>
  <si>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</si>
  <si>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</si>
  <si>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</si>
  <si>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</si>
  <si>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</si>
  <si>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</si>
  <si>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</si>
  <si>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</si>
  <si>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</si>
  <si>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</si>
  <si>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</si>
  <si>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</si>
  <si>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</si>
  <si>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</si>
  <si>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</si>
  <si>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</si>
  <si>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</si>
  <si>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</si>
  <si>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</si>
  <si>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</si>
  <si>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</si>
  <si>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</si>
  <si>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</si>
  <si>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</si>
  <si>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</si>
  <si>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</si>
  <si>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</si>
  <si>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</si>
  <si>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</si>
  <si>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</si>
  <si>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</si>
  <si>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</si>
  <si>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</si>
  <si>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</si>
  <si>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</si>
  <si>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</si>
  <si>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</si>
  <si>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</si>
  <si>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</si>
  <si>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</si>
  <si>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</si>
  <si>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</si>
  <si>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</si>
  <si>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</si>
  <si>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</si>
  <si>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</si>
  <si>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</si>
  <si>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</si>
  <si>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</si>
  <si>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</si>
  <si>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</si>
  <si>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</si>
  <si>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</si>
  <si>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</si>
  <si>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</si>
  <si>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</si>
  <si>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</si>
  <si>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</si>
  <si>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</si>
  <si>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</si>
  <si>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</si>
  <si>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</si>
  <si>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</si>
  <si>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</si>
  <si>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</si>
  <si>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</si>
  <si>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</si>
  <si>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</si>
  <si>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</si>
  <si>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</si>
  <si>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</si>
  <si>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</si>
  <si>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</si>
  <si>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</si>
  <si>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</si>
  <si>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</si>
  <si>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</si>
  <si>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</si>
  <si>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</si>
  <si>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</si>
  <si>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</si>
  <si>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</si>
  <si>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</si>
  <si>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</si>
  <si>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</si>
  <si>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</si>
  <si>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</si>
  <si>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</si>
  <si>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</si>
  <si>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</si>
  <si>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</si>
  <si>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</si>
  <si>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</si>
  <si>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</si>
  <si>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</si>
  <si>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</si>
  <si>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</si>
  <si>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</si>
  <si>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</si>
  <si>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</si>
  <si>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</si>
  <si>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</si>
  <si>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</si>
  <si>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</si>
  <si>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</si>
  <si>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</si>
  <si>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</si>
  <si>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</si>
  <si>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</si>
  <si>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</si>
  <si>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</si>
  <si>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</si>
  <si>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</si>
  <si>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</si>
  <si>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</si>
  <si>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</si>
  <si>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</si>
  <si>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</si>
  <si>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</si>
  <si>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</si>
  <si>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</si>
  <si>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</si>
  <si>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</si>
  <si>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</si>
  <si>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</si>
  <si>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</si>
  <si>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</si>
  <si>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</si>
  <si>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</si>
  <si>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</si>
  <si>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</si>
  <si>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</si>
  <si>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</si>
  <si>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</si>
  <si>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</si>
  <si>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</si>
  <si>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</si>
  <si>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</si>
  <si>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</si>
  <si>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</si>
  <si>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</si>
  <si>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</si>
  <si>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</si>
  <si>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</si>
  <si>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</si>
  <si>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</si>
  <si>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</si>
  <si>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</si>
  <si>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</si>
  <si>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</si>
  <si>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</si>
  <si>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</si>
  <si>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</si>
  <si>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</si>
  <si>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</si>
  <si>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</si>
  <si>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</si>
  <si>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</si>
  <si>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</si>
  <si>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</si>
  <si>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</si>
  <si>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</si>
  <si>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</si>
  <si>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</si>
  <si>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</si>
  <si>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</si>
  <si>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</si>
  <si>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</si>
  <si>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</si>
  <si>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</si>
  <si>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</si>
  <si>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</si>
  <si>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</si>
  <si>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</si>
  <si>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</si>
  <si>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</si>
  <si>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</si>
  <si>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</si>
  <si>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</si>
  <si>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</si>
  <si>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</si>
  <si>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</si>
  <si>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</si>
  <si>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</si>
  <si>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</si>
  <si>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</si>
  <si>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</si>
  <si>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</si>
  <si>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</si>
  <si>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</si>
  <si>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</si>
  <si>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</si>
  <si>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</si>
  <si>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</si>
  <si>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</si>
  <si>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</si>
  <si>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</si>
  <si>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</si>
  <si>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</si>
  <si>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</si>
  <si>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</si>
  <si>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</si>
  <si>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</si>
  <si>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</si>
  <si>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</si>
  <si>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</si>
  <si>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</si>
  <si>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</si>
  <si>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</si>
  <si>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</si>
  <si>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</si>
  <si>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</si>
  <si>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</si>
  <si>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</si>
  <si>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</si>
  <si>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</si>
  <si>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</si>
  <si>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</si>
  <si>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</si>
  <si>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</si>
  <si>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</si>
  <si>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</si>
  <si>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</si>
  <si>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</si>
  <si>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</si>
  <si>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</si>
  <si>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</si>
  <si>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</si>
  <si>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</si>
  <si>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</si>
  <si>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</si>
  <si>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</si>
  <si>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</si>
  <si>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</si>
  <si>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</si>
  <si>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</si>
  <si>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</si>
  <si>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</si>
  <si>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</si>
  <si>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</si>
  <si>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</si>
  <si>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</si>
  <si>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</si>
  <si>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</si>
  <si>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</si>
  <si>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</si>
  <si>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</si>
  <si>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</si>
  <si>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</si>
  <si>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</si>
  <si>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</si>
  <si>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</si>
  <si>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</si>
  <si>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</si>
  <si>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</si>
  <si>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</si>
  <si>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</si>
  <si>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</si>
  <si>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</si>
  <si>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</si>
  <si>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</si>
  <si>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</si>
  <si>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</si>
  <si>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</si>
  <si>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</si>
  <si>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</si>
  <si>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</si>
  <si>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</si>
  <si>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</si>
  <si>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</si>
  <si>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</si>
  <si>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</si>
  <si>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</si>
  <si>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</si>
  <si>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</si>
  <si>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</si>
  <si>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</si>
  <si>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</si>
  <si>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</si>
  <si>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</si>
  <si>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</si>
  <si>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</si>
  <si>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</si>
  <si>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</si>
  <si>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</si>
  <si>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</si>
  <si>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</si>
  <si>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</si>
  <si>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</si>
  <si>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</si>
  <si>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</si>
  <si>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</si>
  <si>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</si>
  <si>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</si>
  <si>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</si>
  <si>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</si>
  <si>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</si>
  <si>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</si>
  <si>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</si>
  <si>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</si>
  <si>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</si>
  <si>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</si>
  <si>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</si>
  <si>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</si>
  <si>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</si>
  <si>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</si>
  <si>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</si>
  <si>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</si>
  <si>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</si>
  <si>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</si>
  <si>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</si>
  <si>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</si>
  <si>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</si>
  <si>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</si>
  <si>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</si>
  <si>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</si>
  <si>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</si>
  <si>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</si>
  <si>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</si>
  <si>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</si>
  <si>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</si>
  <si>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</si>
  <si>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</si>
  <si>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</si>
  <si>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</si>
  <si>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</si>
  <si>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</si>
  <si>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</si>
  <si>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</si>
  <si>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</si>
  <si>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</si>
  <si>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</si>
  <si>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</si>
  <si>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</si>
  <si>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</si>
  <si>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</si>
  <si>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</si>
  <si>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</si>
  <si>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</si>
  <si>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</si>
  <si>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</si>
  <si>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</si>
  <si>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</si>
  <si>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</si>
  <si>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</si>
  <si>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</si>
  <si>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</si>
  <si>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</si>
  <si>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</si>
  <si>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</si>
  <si>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</si>
  <si>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</si>
  <si>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</si>
  <si>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</si>
  <si>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</si>
  <si>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</si>
  <si>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</si>
  <si>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</si>
  <si>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</si>
  <si>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</si>
  <si>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</si>
  <si>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</si>
  <si>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</si>
  <si>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</si>
  <si>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</si>
  <si>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</si>
  <si>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</si>
  <si>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</si>
  <si>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</si>
  <si>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</si>
  <si>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</si>
  <si>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</si>
  <si>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</si>
  <si>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</si>
  <si>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</si>
  <si>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</si>
  <si>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</si>
  <si>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</si>
  <si>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</si>
  <si>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</si>
  <si>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</si>
  <si>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</si>
  <si>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</si>
  <si>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</si>
  <si>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</si>
  <si>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</si>
  <si>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</si>
  <si>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</si>
  <si>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</si>
  <si>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</si>
  <si>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</si>
  <si>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</si>
  <si>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</si>
  <si>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</si>
  <si>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</si>
  <si>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</si>
  <si>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</si>
  <si>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</si>
  <si>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</si>
  <si>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</si>
  <si>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</si>
  <si>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</si>
  <si>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</si>
  <si>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</si>
  <si>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</si>
  <si>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</si>
  <si>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</si>
  <si>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</si>
  <si>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</si>
  <si>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</si>
  <si>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</si>
  <si>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</si>
  <si>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</si>
  <si>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</si>
  <si>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</si>
  <si>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</si>
  <si>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</si>
  <si>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</si>
  <si>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</si>
  <si>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</si>
  <si>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</si>
  <si>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</si>
  <si>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</si>
  <si>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</si>
  <si>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</si>
  <si>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</si>
  <si>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</si>
  <si>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</si>
  <si>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</si>
  <si>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</si>
  <si>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</si>
  <si>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</si>
  <si>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</si>
  <si>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</si>
  <si>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</si>
  <si>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</si>
  <si>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</si>
  <si>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</si>
  <si>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</si>
  <si>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</si>
  <si>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</si>
  <si>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</si>
  <si>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</si>
  <si>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</si>
  <si>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</si>
  <si>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</si>
  <si>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</si>
  <si>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</si>
  <si>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</si>
  <si>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</si>
  <si>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</si>
  <si>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</si>
  <si>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</si>
  <si>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</si>
  <si>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</si>
  <si>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</si>
  <si>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</si>
  <si>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</si>
  <si>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</si>
  <si>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</si>
  <si>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</si>
  <si>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</si>
  <si>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</si>
  <si>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</si>
  <si>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</si>
  <si>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</si>
  <si>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</si>
  <si>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</si>
  <si>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</si>
  <si>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</si>
  <si>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</si>
  <si>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</si>
  <si>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</si>
  <si>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</si>
  <si>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</si>
  <si>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</si>
  <si>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</si>
  <si>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</si>
  <si>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</si>
  <si>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</si>
  <si>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</si>
  <si>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</si>
  <si>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</si>
  <si>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</si>
  <si>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</si>
  <si>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</si>
  <si>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</si>
  <si>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</si>
  <si>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</si>
  <si>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</si>
  <si>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</si>
  <si>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</si>
  <si>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</si>
  <si>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</si>
  <si>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</si>
  <si>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</si>
  <si>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</si>
  <si>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</si>
  <si>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</si>
  <si>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</si>
  <si>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</si>
  <si>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</si>
  <si>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</si>
  <si>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</si>
  <si>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</si>
  <si>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</si>
  <si>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</si>
  <si>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</si>
  <si>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</si>
  <si>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</si>
  <si>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</si>
  <si>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</si>
  <si>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</si>
  <si>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</si>
  <si>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</si>
  <si>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</si>
  <si>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</si>
  <si>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</si>
  <si>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</si>
  <si>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</si>
  <si>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</si>
  <si>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</si>
  <si>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</si>
  <si>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</si>
  <si>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</si>
  <si>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</si>
  <si>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</si>
  <si>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</si>
  <si>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</si>
  <si>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</si>
  <si>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</si>
  <si>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</si>
  <si>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</si>
  <si>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</si>
  <si>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</si>
  <si>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</si>
  <si>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</si>
  <si>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</si>
  <si>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</si>
  <si>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</si>
  <si>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</si>
  <si>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</si>
  <si>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</si>
  <si>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</si>
  <si>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</si>
  <si>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</si>
  <si>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</si>
  <si>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</si>
  <si>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</si>
  <si>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</si>
  <si>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</si>
  <si>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</si>
  <si>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</si>
  <si>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</si>
  <si>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</si>
  <si>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</si>
  <si>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</si>
  <si>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</si>
  <si>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</si>
  <si>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</si>
  <si>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</si>
  <si>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</si>
  <si>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</si>
  <si>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</si>
  <si>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</si>
  <si>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</si>
  <si>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</si>
  <si>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</si>
  <si>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</si>
  <si>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</si>
  <si>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</si>
  <si>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</si>
  <si>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</si>
  <si>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</si>
  <si>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</si>
  <si>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</si>
  <si>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</si>
  <si>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</si>
  <si>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</si>
  <si>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</si>
  <si>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</si>
  <si>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</si>
  <si>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</si>
  <si>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</si>
  <si>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</si>
  <si>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</si>
  <si>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</si>
  <si>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</si>
  <si>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</si>
  <si>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</si>
  <si>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</si>
  <si>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</si>
  <si>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</si>
  <si>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</si>
  <si>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</si>
  <si>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</si>
  <si>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</si>
  <si>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</si>
  <si>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</si>
  <si>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</si>
  <si>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</si>
  <si>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</si>
  <si>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</si>
  <si>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</si>
  <si>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</si>
  <si>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</si>
  <si>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</si>
  <si>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</si>
  <si>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</si>
  <si>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</si>
  <si>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</si>
  <si>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</si>
  <si>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</si>
  <si>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</si>
  <si>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</si>
  <si>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</si>
  <si>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</si>
  <si>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</si>
  <si>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</si>
  <si>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</si>
  <si>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</si>
  <si>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</si>
  <si>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</si>
  <si>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</si>
  <si>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</si>
  <si>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</si>
  <si>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</si>
  <si>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</si>
  <si>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</si>
  <si>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</si>
  <si>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</si>
  <si>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</si>
  <si>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</si>
  <si>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</si>
  <si>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</si>
  <si>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</si>
  <si>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</si>
  <si>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</si>
  <si>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</si>
  <si>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</si>
  <si>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</si>
  <si>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</si>
  <si>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</si>
  <si>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</si>
  <si>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</si>
  <si>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</si>
  <si>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</si>
  <si>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</si>
  <si>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</si>
  <si>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</si>
  <si>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</si>
  <si>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</si>
  <si>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</si>
  <si>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</si>
  <si>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</si>
  <si>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</si>
  <si>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</si>
  <si>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</si>
  <si>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</si>
  <si>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</si>
  <si>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</si>
  <si>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</si>
  <si>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</si>
  <si>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</si>
  <si>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</si>
  <si>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</si>
  <si>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</si>
  <si>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</si>
  <si>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</si>
  <si>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</si>
  <si>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</si>
  <si>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</si>
  <si>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</si>
  <si>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</si>
  <si>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</si>
  <si>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</si>
  <si>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</si>
  <si>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</si>
  <si>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</si>
  <si>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</si>
  <si>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</si>
  <si>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</si>
  <si>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</si>
  <si>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</si>
  <si>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</si>
  <si>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</si>
  <si>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</si>
  <si>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</si>
  <si>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</si>
  <si>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</si>
  <si>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</si>
  <si>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</si>
  <si>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</si>
  <si>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</si>
  <si>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</si>
  <si>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</si>
  <si>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</si>
  <si>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</si>
  <si>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</si>
  <si>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</si>
  <si>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</si>
  <si>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</si>
  <si>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</si>
  <si>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</si>
  <si>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</si>
  <si>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</si>
  <si>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</si>
  <si>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</si>
  <si>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</si>
  <si>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</si>
  <si>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</si>
  <si>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</si>
  <si>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</si>
  <si>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</si>
  <si>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</si>
  <si>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</si>
  <si>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</si>
  <si>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</si>
  <si>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</si>
  <si>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</si>
  <si>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</si>
  <si>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</si>
  <si>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</si>
  <si>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</si>
  <si>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</si>
  <si>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</si>
  <si>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</si>
  <si>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</si>
  <si>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</si>
  <si>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</si>
  <si>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</si>
  <si>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</si>
  <si>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</si>
  <si>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</si>
  <si>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</si>
  <si>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</si>
  <si>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</si>
  <si>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</si>
  <si>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</si>
  <si>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</si>
  <si>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</si>
  <si>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</si>
  <si>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</si>
  <si>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</si>
  <si>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</si>
  <si>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</si>
  <si>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</si>
  <si>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</si>
  <si>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</si>
  <si>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</si>
  <si>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</si>
  <si>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</si>
  <si>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</si>
  <si>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</si>
  <si>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</si>
  <si>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</si>
  <si>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</si>
  <si>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</si>
  <si>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</si>
  <si>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</si>
  <si>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</si>
  <si>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</si>
  <si>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</si>
  <si>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</si>
  <si>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</si>
  <si>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</si>
  <si>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</si>
  <si>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</si>
  <si>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</si>
  <si>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</si>
  <si>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</si>
  <si>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</si>
  <si>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</si>
  <si>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</si>
  <si>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</si>
  <si>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</si>
  <si>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</si>
  <si>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</si>
  <si>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</si>
  <si>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</si>
  <si>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</si>
  <si>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</si>
  <si>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</si>
  <si>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</si>
  <si>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</si>
  <si>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</si>
  <si>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</si>
  <si>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</si>
  <si>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</si>
  <si>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</si>
  <si>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</si>
  <si>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</si>
  <si>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</si>
  <si>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</si>
  <si>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</si>
  <si>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</si>
  <si>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</si>
  <si>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</si>
  <si>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</si>
  <si>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</si>
  <si>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</si>
  <si>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</si>
  <si>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</si>
  <si>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</si>
  <si>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</si>
  <si>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</si>
  <si>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</si>
  <si>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</si>
  <si>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</si>
  <si>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</si>
  <si>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</si>
  <si>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</si>
  <si>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</si>
  <si>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</si>
  <si>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</si>
  <si>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</si>
  <si>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</si>
  <si>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</si>
  <si>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</si>
  <si>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</si>
  <si>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</si>
  <si>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</si>
  <si>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</si>
  <si>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</si>
  <si>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</si>
  <si>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</si>
  <si>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</si>
  <si>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</si>
  <si>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</si>
  <si>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</si>
  <si>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</si>
  <si>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</si>
  <si>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</si>
  <si>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</si>
  <si>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</si>
  <si>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</si>
  <si>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</si>
  <si>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</si>
  <si>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</si>
  <si>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</si>
  <si>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</si>
  <si>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</si>
  <si>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</si>
  <si>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</si>
  <si>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</si>
  <si>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</si>
  <si>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</si>
  <si>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</si>
  <si>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</si>
  <si>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</si>
  <si>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</si>
  <si>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</si>
  <si>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</si>
  <si>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</si>
  <si>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</si>
  <si>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</si>
  <si>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</si>
  <si>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</si>
  <si>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</si>
  <si>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</si>
  <si>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</si>
  <si>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</si>
  <si>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</si>
  <si>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</si>
  <si>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</si>
  <si>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</si>
  <si>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</si>
  <si>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</si>
  <si>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</si>
  <si>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</si>
  <si>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</si>
  <si>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</si>
  <si>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</si>
  <si>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</si>
  <si>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</si>
  <si>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</si>
  <si>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</si>
  <si>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</si>
  <si>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</si>
  <si>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</si>
  <si>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</si>
  <si>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</si>
  <si>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</si>
  <si>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</si>
  <si>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</si>
  <si>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</si>
  <si>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</si>
  <si>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</si>
  <si>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</si>
  <si>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</si>
  <si>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</si>
  <si>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</si>
  <si>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</si>
  <si>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</si>
  <si>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</si>
  <si>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</si>
  <si>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</si>
  <si>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</si>
  <si>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</si>
  <si>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</si>
  <si>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</si>
  <si>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</si>
  <si>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</si>
  <si>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</si>
  <si>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</si>
  <si>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</si>
  <si>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</si>
  <si>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</si>
  <si>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</si>
  <si>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</si>
  <si>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</si>
  <si>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</si>
  <si>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</si>
  <si>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</si>
  <si>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</si>
  <si>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</si>
  <si>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</si>
  <si>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</si>
  <si>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</si>
  <si>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</si>
  <si>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</si>
  <si>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</si>
  <si>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</si>
  <si>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</si>
  <si>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</si>
  <si>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</si>
  <si>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</si>
  <si>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</si>
  <si>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</si>
  <si>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</si>
  <si>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</si>
  <si>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</si>
  <si>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</si>
  <si>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</si>
  <si>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</si>
  <si>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</si>
  <si>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</si>
  <si>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</si>
  <si>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</si>
  <si>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</si>
  <si>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</si>
  <si>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</si>
  <si>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</si>
  <si>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</si>
  <si>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</si>
  <si>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</si>
  <si>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</si>
  <si>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</si>
  <si>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</si>
  <si>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</si>
  <si>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</si>
  <si>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</si>
  <si>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</si>
  <si>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</si>
  <si>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</si>
  <si>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</si>
  <si>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</si>
  <si>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</si>
  <si>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</si>
  <si>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</si>
  <si>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</si>
  <si>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</si>
  <si>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</si>
  <si>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</si>
  <si>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</si>
  <si>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</si>
  <si>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</si>
  <si>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</si>
  <si>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</si>
  <si>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</si>
  <si>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</si>
  <si>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</si>
  <si>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</si>
  <si>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</si>
  <si>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</si>
  <si>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</si>
  <si>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</si>
  <si>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</si>
  <si>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</si>
  <si>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</si>
  <si>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</si>
  <si>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</si>
  <si>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</si>
  <si>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</si>
  <si>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</si>
  <si>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</si>
  <si>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</si>
  <si>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</si>
  <si>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</si>
  <si>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</si>
  <si>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</si>
  <si>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</si>
  <si>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</si>
  <si>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</si>
  <si>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</si>
  <si>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</si>
  <si>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</si>
  <si>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</si>
  <si>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</si>
  <si>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</si>
  <si>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</si>
  <si>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</si>
  <si>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</si>
  <si>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</si>
  <si>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</si>
  <si>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</si>
  <si>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</si>
  <si>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</si>
  <si>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</si>
  <si>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</si>
  <si>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</si>
  <si>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</si>
  <si>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</si>
  <si>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</si>
  <si>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</si>
  <si>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</si>
  <si>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</si>
  <si>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</si>
  <si>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</si>
  <si>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</si>
  <si>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</si>
  <si>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</si>
  <si>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</si>
  <si>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</si>
  <si>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</si>
  <si>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</si>
  <si>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</si>
  <si>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</si>
  <si>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</si>
  <si>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</si>
  <si>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</si>
  <si>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</si>
  <si>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</si>
  <si>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</si>
  <si>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</si>
  <si>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</si>
  <si>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</si>
  <si>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</si>
  <si>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</si>
  <si>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</si>
  <si>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</si>
  <si>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</si>
  <si>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</si>
  <si>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</si>
  <si>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</si>
  <si>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</si>
  <si>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</si>
  <si>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</si>
  <si>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</si>
  <si>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</si>
  <si>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</si>
  <si>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</si>
  <si>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</si>
  <si>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</si>
  <si>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</si>
  <si>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</si>
  <si>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</si>
  <si>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</si>
  <si>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</si>
  <si>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</si>
  <si>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</si>
  <si>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</si>
  <si>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</si>
  <si>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</si>
  <si>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</si>
  <si>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</si>
  <si>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</si>
  <si>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</si>
  <si>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</si>
  <si>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</si>
  <si>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</si>
  <si>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</si>
  <si>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</si>
  <si>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</si>
  <si>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</si>
  <si>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</si>
  <si>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</si>
  <si>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</si>
  <si>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</si>
  <si>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</si>
  <si>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</si>
  <si>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</si>
  <si>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</si>
  <si>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</si>
  <si>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</si>
  <si>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</si>
  <si>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</si>
  <si>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</si>
  <si>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</si>
  <si>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</si>
  <si>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</si>
  <si>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</si>
  <si>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</si>
  <si>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</si>
  <si>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</si>
  <si>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</si>
  <si>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</si>
  <si>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</si>
  <si>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</si>
  <si>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</si>
  <si>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</si>
  <si>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</si>
  <si>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</si>
  <si>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</si>
  <si>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</si>
  <si>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</si>
  <si>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</si>
  <si>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</si>
  <si>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</si>
  <si>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</si>
  <si>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</si>
  <si>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</si>
  <si>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</si>
  <si>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</si>
  <si>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</si>
  <si>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</si>
  <si>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</si>
  <si>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</si>
  <si>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</si>
  <si>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</si>
  <si>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</si>
  <si>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</si>
  <si>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</si>
  <si>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</si>
  <si>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</si>
  <si>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</si>
  <si>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</si>
  <si>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</si>
  <si>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</si>
  <si>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</si>
  <si>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</si>
  <si>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</si>
  <si>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</si>
  <si>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</si>
  <si>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</si>
  <si>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</si>
  <si>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</si>
  <si>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</si>
  <si>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</si>
  <si>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</si>
  <si>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</si>
  <si>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</si>
  <si>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</si>
  <si>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</si>
  <si>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</si>
  <si>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</si>
  <si>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</si>
  <si>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</si>
  <si>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</si>
  <si>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</si>
  <si>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</si>
  <si>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</si>
  <si>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</si>
  <si>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</si>
  <si>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</si>
  <si>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</si>
  <si>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</si>
  <si>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</si>
  <si>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</si>
  <si>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</si>
  <si>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</si>
  <si>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</si>
  <si>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</si>
  <si>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</si>
  <si>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</si>
  <si>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</si>
  <si>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</si>
  <si>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</si>
  <si>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</si>
  <si>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</si>
  <si>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</si>
  <si>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</si>
  <si>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</si>
  <si>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</si>
  <si>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</si>
  <si>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</si>
  <si>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</si>
  <si>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</si>
  <si>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</si>
  <si>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</si>
  <si>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</si>
  <si>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</si>
  <si>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</si>
  <si>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</si>
  <si>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</si>
  <si>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</si>
  <si>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</si>
  <si>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</si>
  <si>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</si>
  <si>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</si>
  <si>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</si>
  <si>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</si>
  <si>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</si>
  <si>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</si>
  <si>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</si>
  <si>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</si>
  <si>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</si>
  <si>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</si>
  <si>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</si>
  <si>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</si>
  <si>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</si>
  <si>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</si>
  <si>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</si>
  <si>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</si>
  <si>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</si>
  <si>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</si>
  <si>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</si>
  <si>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</si>
  <si>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</si>
  <si>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</si>
  <si>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</si>
  <si>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</si>
  <si>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</si>
  <si>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</si>
  <si>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</si>
  <si>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</si>
  <si>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</si>
  <si>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</si>
  <si>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</si>
  <si>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</si>
  <si>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</si>
  <si>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</si>
  <si>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</si>
  <si>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</si>
  <si>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</si>
  <si>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</si>
  <si>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</si>
  <si>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</si>
  <si>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</si>
  <si>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</si>
  <si>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</si>
  <si>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</si>
  <si>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</si>
  <si>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</si>
  <si>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</si>
  <si>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</si>
  <si>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</si>
  <si>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</si>
  <si>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</si>
  <si>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</si>
  <si>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</si>
  <si>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</si>
  <si>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</si>
  <si>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</si>
  <si>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</si>
  <si>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</si>
  <si>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</si>
  <si>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</si>
  <si>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</si>
  <si>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</si>
  <si>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</si>
  <si>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</si>
  <si>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</si>
  <si>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</si>
  <si>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</si>
  <si>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</si>
  <si>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</si>
  <si>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</si>
  <si>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</si>
  <si>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</si>
  <si>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</si>
  <si>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</si>
  <si>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</si>
  <si>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</si>
  <si>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</si>
  <si>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</si>
  <si>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</si>
  <si>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</si>
  <si>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</si>
  <si>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</si>
  <si>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</si>
  <si>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</si>
  <si>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</si>
  <si>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</si>
  <si>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</si>
  <si>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</si>
  <si>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</si>
  <si>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</si>
  <si>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</si>
  <si>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</si>
  <si>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</si>
  <si>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</si>
  <si>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</si>
  <si>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</si>
  <si>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</si>
  <si>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</si>
  <si>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</si>
  <si>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</si>
  <si>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</si>
  <si>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</si>
  <si>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</si>
  <si>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</si>
  <si>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</si>
  <si>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</si>
  <si>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</si>
  <si>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</si>
  <si>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</si>
  <si>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</si>
  <si>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</si>
  <si>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</si>
  <si>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</si>
  <si>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</si>
  <si>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</si>
  <si>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</si>
  <si>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</si>
  <si>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</si>
  <si>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</si>
  <si>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</si>
  <si>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</si>
  <si>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</si>
  <si>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</si>
  <si>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</si>
  <si>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</si>
  <si>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</si>
  <si>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</si>
  <si>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</si>
  <si>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</si>
  <si>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</si>
  <si>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</si>
  <si>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</si>
  <si>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</si>
  <si>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</si>
  <si>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</si>
  <si>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</si>
  <si>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</si>
  <si>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</si>
  <si>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</si>
  <si>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</si>
  <si>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</si>
  <si>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</si>
  <si>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</si>
  <si>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</si>
  <si>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</si>
  <si>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</si>
  <si>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</si>
  <si>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</si>
  <si>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</si>
  <si>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</si>
  <si>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</si>
  <si>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</si>
  <si>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</si>
  <si>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</si>
  <si>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</si>
  <si>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</si>
  <si>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</si>
  <si>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</si>
  <si>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</si>
  <si>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</si>
  <si>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</si>
  <si>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</si>
  <si>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</si>
  <si>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</si>
  <si>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</si>
  <si>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</si>
  <si>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</si>
  <si>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</si>
  <si>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</si>
  <si>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</si>
  <si>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</si>
  <si>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</si>
  <si>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</si>
  <si>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</si>
  <si>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</si>
  <si>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</si>
  <si>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</si>
  <si>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</si>
  <si>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</si>
  <si>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</si>
  <si>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</si>
  <si>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</si>
  <si>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</si>
  <si>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</si>
  <si>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</si>
  <si>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</si>
  <si>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</si>
  <si>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</si>
  <si>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</si>
  <si>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</si>
  <si>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</si>
  <si>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</si>
  <si>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</si>
  <si>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</si>
  <si>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</si>
  <si>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</si>
  <si>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</si>
  <si>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</si>
  <si>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</si>
  <si>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</si>
  <si>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</si>
  <si>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</si>
  <si>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</si>
  <si>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</si>
  <si>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</si>
  <si>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</si>
  <si>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</si>
  <si>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</si>
  <si>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</si>
  <si>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</si>
  <si>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</si>
  <si>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</si>
  <si>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</si>
  <si>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</si>
  <si>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</si>
  <si>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</si>
  <si>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</si>
  <si>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</si>
  <si>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</si>
  <si>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</si>
  <si>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</si>
  <si>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</si>
  <si>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</si>
  <si>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</si>
  <si>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</si>
  <si>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</si>
  <si>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</si>
  <si>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</si>
  <si>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</si>
  <si>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</si>
  <si>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</si>
  <si>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</si>
  <si>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</si>
  <si>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</si>
  <si>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</si>
  <si>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</si>
  <si>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</si>
  <si>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</si>
  <si>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</si>
  <si>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</si>
  <si>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</si>
  <si>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</si>
  <si>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</si>
  <si>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</si>
  <si>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</si>
  <si>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</si>
  <si>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</si>
  <si>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</si>
  <si>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</si>
  <si>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</si>
  <si>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</si>
  <si>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</si>
  <si>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</si>
  <si>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</si>
  <si>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</si>
  <si>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</si>
  <si>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</si>
  <si>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</si>
  <si>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</si>
  <si>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</si>
  <si>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</si>
  <si>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</si>
  <si>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</si>
  <si>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</si>
  <si>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</si>
  <si>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</si>
  <si>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</si>
  <si>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</si>
  <si>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</si>
  <si>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</si>
  <si>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</si>
  <si>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</si>
  <si>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</si>
  <si>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</si>
  <si>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</si>
  <si>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</si>
  <si>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</si>
  <si>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</si>
  <si>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</si>
  <si>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</si>
  <si>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</si>
  <si>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</si>
  <si>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</si>
  <si>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</si>
  <si>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</si>
  <si>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</si>
  <si>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</si>
  <si>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</si>
  <si>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</si>
  <si>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</si>
  <si>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</si>
  <si>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</si>
  <si>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</si>
  <si>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</si>
  <si>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</si>
  <si>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</si>
  <si>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</si>
  <si>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</si>
  <si>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</si>
  <si>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</si>
  <si>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</si>
  <si>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</si>
  <si>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</si>
  <si>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</si>
  <si>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</si>
  <si>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</si>
  <si>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</si>
  <si>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</si>
  <si>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</si>
  <si>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</si>
  <si>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</si>
  <si>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</si>
  <si>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</si>
  <si>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</si>
  <si>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</si>
  <si>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</si>
  <si>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</si>
  <si>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</si>
  <si>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</si>
  <si>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</si>
  <si>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</si>
  <si>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</si>
  <si>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</si>
  <si>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</si>
  <si>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</si>
  <si>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</si>
  <si>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</si>
  <si>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</si>
  <si>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</si>
  <si>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</si>
  <si>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</si>
  <si>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</si>
  <si>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</si>
  <si>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</si>
  <si>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</si>
  <si>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</si>
  <si>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</si>
  <si>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</si>
  <si>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</si>
  <si>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</si>
  <si>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</si>
  <si>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</si>
  <si>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</si>
  <si>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</si>
  <si>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</si>
  <si>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</si>
  <si>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</si>
  <si>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</si>
  <si>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</si>
  <si>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</si>
  <si>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</si>
  <si>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</si>
  <si>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</si>
  <si>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</si>
  <si>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</si>
  <si>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</si>
  <si>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</si>
  <si>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</si>
  <si>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</si>
  <si>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</si>
  <si>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</si>
  <si>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</si>
  <si>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</si>
  <si>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</si>
  <si>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</si>
  <si>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</si>
  <si>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</si>
  <si>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</si>
  <si>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</si>
  <si>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</si>
  <si>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</si>
  <si>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</si>
  <si>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</si>
  <si>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</si>
  <si>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</si>
  <si>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</si>
  <si>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</si>
  <si>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</si>
  <si>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</si>
  <si>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</si>
  <si>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</si>
  <si>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</si>
  <si>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</si>
  <si>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</si>
  <si>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</si>
  <si>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</si>
  <si>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</si>
  <si>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</si>
  <si>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</si>
  <si>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</si>
  <si>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</si>
  <si>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</si>
  <si>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</si>
  <si>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</si>
  <si>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</si>
  <si>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</si>
  <si>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</si>
  <si>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</si>
  <si>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</si>
  <si>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</si>
  <si>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</si>
  <si>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</si>
  <si>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</si>
  <si>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</si>
  <si>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</si>
  <si>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</si>
  <si>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</si>
  <si>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</si>
  <si>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</si>
  <si>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</si>
  <si>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</si>
  <si>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</si>
  <si>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</si>
  <si>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</si>
  <si>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</si>
  <si>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</si>
  <si>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</si>
  <si>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</si>
  <si>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</si>
  <si>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</si>
  <si>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</si>
  <si>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</si>
  <si>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</si>
  <si>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</si>
  <si>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</si>
  <si>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</si>
  <si>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</si>
  <si>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</si>
  <si>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</si>
  <si>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</si>
  <si>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</si>
  <si>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</si>
  <si>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</si>
  <si>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</si>
  <si>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</si>
  <si>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</si>
  <si>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</si>
  <si>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</si>
  <si>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</si>
  <si>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</si>
  <si>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</si>
  <si>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</si>
  <si>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</si>
  <si>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</si>
  <si>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</si>
  <si>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</si>
  <si>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</si>
  <si>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</si>
  <si>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</si>
  <si>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</si>
  <si>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</si>
  <si>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</si>
  <si>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</si>
  <si>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</si>
  <si>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</si>
  <si>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</si>
  <si>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</si>
  <si>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</si>
  <si>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</si>
  <si>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</si>
  <si>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</si>
  <si>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</si>
  <si>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</si>
  <si>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</si>
  <si>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</si>
  <si>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</si>
  <si>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</si>
  <si>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</si>
  <si>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</si>
  <si>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</si>
  <si>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</si>
  <si>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</si>
  <si>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</si>
  <si>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</si>
  <si>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</si>
  <si>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</si>
  <si>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</si>
  <si>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</si>
  <si>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</si>
  <si>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</si>
  <si>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</si>
  <si>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</si>
  <si>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</si>
  <si>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</si>
  <si>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</si>
  <si>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</si>
  <si>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</si>
  <si>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</si>
  <si>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</si>
  <si>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</si>
  <si>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</si>
  <si>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</si>
  <si>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</si>
  <si>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</si>
  <si>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</si>
  <si>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</si>
  <si>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</si>
  <si>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</si>
  <si>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</si>
  <si>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</si>
  <si>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</si>
  <si>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</si>
  <si>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</si>
  <si>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</si>
  <si>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</si>
  <si>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</si>
  <si>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</si>
  <si>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</si>
  <si>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</si>
  <si>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</si>
  <si>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</si>
  <si>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</si>
  <si>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</si>
  <si>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</si>
  <si>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</si>
  <si>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</si>
  <si>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</si>
  <si>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</si>
  <si>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</si>
  <si>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</si>
  <si>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</si>
  <si>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</si>
  <si>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</si>
  <si>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</si>
  <si>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</si>
  <si>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</si>
  <si>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</si>
  <si>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</si>
  <si>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</si>
  <si>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</si>
  <si>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</si>
  <si>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</si>
  <si>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</si>
  <si>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</si>
  <si>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</si>
  <si>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</si>
  <si>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</si>
  <si>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</si>
  <si>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</si>
  <si>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</si>
  <si>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</si>
  <si>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</si>
  <si>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</si>
  <si>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</si>
  <si>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</si>
  <si>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</si>
  <si>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</si>
  <si>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</si>
  <si>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</si>
  <si>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</si>
  <si>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</si>
  <si>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</si>
  <si>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</si>
  <si>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</si>
  <si>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</si>
  <si>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</si>
  <si>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</si>
  <si>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</si>
  <si>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</si>
  <si>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</si>
  <si>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</si>
  <si>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</si>
  <si>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</si>
  <si>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</si>
  <si>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</si>
  <si>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</si>
  <si>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</si>
  <si>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</si>
  <si>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</si>
  <si>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</si>
  <si>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</si>
  <si>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</si>
  <si>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</si>
  <si>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</si>
  <si>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</si>
  <si>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</si>
  <si>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</si>
  <si>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</si>
  <si>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</si>
  <si>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</si>
  <si>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</si>
  <si>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</si>
  <si>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</si>
  <si>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</si>
  <si>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</si>
  <si>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</si>
  <si>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</si>
  <si>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</si>
  <si>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</si>
  <si>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</si>
  <si>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</si>
  <si>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</si>
  <si>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</si>
  <si>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</si>
  <si>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</si>
  <si>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</si>
  <si>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</si>
  <si>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</si>
  <si>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</si>
  <si>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</si>
  <si>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</si>
  <si>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</si>
  <si>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</si>
  <si>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</si>
  <si>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</si>
  <si>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</si>
  <si>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</si>
  <si>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</si>
  <si>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</si>
  <si>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</si>
  <si>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</si>
  <si>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</si>
  <si>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</si>
  <si>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</si>
  <si>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</si>
  <si>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</si>
  <si>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</si>
  <si>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</si>
  <si>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</si>
  <si>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</si>
  <si>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</si>
  <si>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</si>
  <si>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</si>
  <si>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</si>
  <si>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</si>
  <si>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</si>
  <si>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</si>
  <si>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</si>
  <si>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</si>
  <si>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</si>
  <si>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</si>
  <si>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</si>
  <si>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</si>
  <si>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</si>
  <si>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</si>
  <si>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</si>
  <si>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</si>
  <si>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</si>
  <si>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</si>
  <si>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</si>
  <si>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</si>
  <si>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</si>
  <si>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</si>
  <si>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</si>
  <si>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</si>
  <si>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</si>
  <si>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</si>
  <si>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</si>
  <si>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</si>
  <si>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</si>
  <si>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</si>
  <si>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</si>
  <si>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</si>
  <si>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</si>
  <si>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</si>
  <si>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</si>
  <si>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</si>
  <si>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</si>
  <si>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</si>
  <si>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</si>
  <si>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</si>
  <si>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</si>
  <si>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</si>
  <si>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</si>
  <si>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</si>
  <si>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</si>
  <si>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</si>
  <si>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</si>
  <si>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</si>
  <si>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</si>
  <si>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</si>
  <si>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</si>
  <si>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</si>
  <si>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</si>
  <si>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</si>
  <si>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</si>
  <si>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</si>
  <si>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</si>
  <si>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</si>
  <si>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</si>
  <si>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</si>
  <si>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</si>
  <si>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</si>
  <si>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</si>
  <si>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</si>
  <si>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</si>
  <si>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</si>
  <si>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</si>
  <si>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</si>
  <si>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</si>
  <si>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</si>
  <si>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</si>
  <si>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</si>
  <si>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</si>
  <si>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</si>
  <si>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</si>
  <si>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</si>
  <si>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</si>
  <si>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</si>
  <si>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</si>
  <si>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</si>
  <si>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</si>
  <si>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</si>
  <si>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</si>
  <si>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</si>
  <si>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</si>
  <si>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</si>
  <si>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</si>
  <si>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</si>
  <si>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</si>
  <si>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</si>
  <si>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</si>
  <si>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</si>
  <si>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</si>
  <si>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</si>
  <si>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</si>
  <si>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</si>
  <si>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</si>
  <si>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</si>
  <si>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</si>
  <si>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</si>
  <si>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</si>
  <si>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</si>
  <si>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</si>
  <si>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</si>
  <si>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</si>
  <si>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</si>
  <si>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</si>
  <si>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</si>
  <si>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</si>
  <si>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</si>
  <si>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</si>
  <si>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</si>
  <si>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</si>
  <si>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</si>
  <si>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</si>
  <si>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</si>
  <si>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</si>
  <si>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</si>
  <si>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</si>
  <si>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</si>
  <si>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</si>
  <si>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</si>
  <si>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</si>
  <si>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</si>
  <si>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</si>
  <si>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</si>
  <si>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</si>
  <si>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</si>
  <si>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</si>
  <si>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</si>
  <si>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</si>
  <si>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</si>
  <si>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</si>
  <si>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</si>
  <si>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</si>
  <si>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</si>
  <si>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</si>
  <si>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</si>
  <si>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</si>
  <si>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</si>
  <si>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</si>
  <si>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</si>
  <si>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</si>
  <si>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</si>
  <si>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</si>
  <si>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</si>
  <si>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</si>
  <si>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</si>
  <si>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</si>
  <si>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</si>
  <si>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</si>
  <si>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</si>
  <si>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</si>
  <si>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</si>
  <si>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</si>
  <si>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</si>
  <si>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</si>
  <si>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</si>
  <si>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</si>
  <si>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</si>
  <si>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</si>
  <si>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</si>
  <si>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</si>
  <si>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</si>
  <si>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</si>
  <si>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</si>
  <si>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</si>
  <si>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</si>
  <si>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</si>
  <si>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</si>
  <si>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</si>
  <si>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</si>
  <si>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</si>
  <si>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</si>
  <si>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</si>
  <si>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</si>
  <si>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</si>
  <si>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</si>
  <si>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</si>
  <si>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</si>
  <si>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</si>
  <si>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</si>
  <si>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</si>
  <si>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</si>
  <si>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</si>
  <si>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</si>
  <si>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</si>
  <si>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</si>
  <si>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</si>
  <si>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</si>
  <si>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</si>
  <si>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</si>
  <si>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</si>
  <si>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</si>
  <si>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</si>
  <si>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</si>
  <si>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</si>
  <si>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</si>
  <si>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</si>
  <si>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</si>
  <si>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</si>
  <si>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</si>
  <si>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</si>
  <si>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</si>
  <si>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</si>
  <si>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</si>
  <si>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</si>
  <si>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</si>
  <si>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</si>
  <si>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</si>
  <si>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</si>
  <si>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</si>
  <si>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</si>
  <si>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</si>
  <si>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</si>
  <si>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</si>
  <si>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</si>
  <si>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</si>
  <si>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</si>
  <si>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</si>
  <si>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</si>
  <si>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</si>
  <si>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</si>
  <si>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</si>
  <si>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</si>
  <si>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</si>
  <si>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</si>
  <si>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</si>
  <si>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</si>
  <si>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</si>
  <si>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</si>
  <si>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</si>
  <si>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</si>
  <si>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</si>
  <si>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</si>
  <si>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</si>
  <si>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</si>
  <si>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</si>
  <si>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</si>
  <si>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</si>
  <si>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</si>
  <si>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</si>
  <si>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</si>
  <si>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</si>
  <si>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</si>
  <si>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</si>
  <si>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</si>
  <si>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</si>
  <si>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</si>
  <si>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</si>
  <si>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</si>
  <si>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</si>
  <si>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</si>
  <si>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</si>
  <si>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</si>
  <si>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</si>
  <si>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</si>
  <si>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</si>
  <si>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</si>
  <si>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</si>
  <si>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</si>
  <si>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</si>
  <si>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</si>
  <si>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</si>
  <si>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</si>
  <si>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</si>
  <si>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</si>
  <si>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</si>
  <si>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</si>
  <si>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</si>
  <si>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</si>
  <si>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</si>
  <si>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</si>
  <si>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</si>
  <si>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</si>
  <si>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</si>
  <si>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</si>
  <si>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</si>
  <si>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</si>
  <si>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</si>
  <si>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</si>
  <si>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</si>
  <si>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</si>
  <si>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</si>
  <si>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</si>
  <si>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</si>
  <si>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</si>
  <si>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</si>
  <si>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</si>
  <si>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</si>
  <si>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</si>
  <si>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</si>
  <si>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</si>
  <si>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</si>
  <si>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</si>
  <si>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</si>
  <si>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</si>
  <si>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</si>
  <si>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</si>
  <si>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</si>
  <si>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</si>
  <si>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</si>
  <si>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</si>
  <si>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</si>
  <si>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</si>
  <si>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</si>
  <si>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</si>
  <si>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</si>
  <si>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</si>
  <si>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</si>
  <si>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</si>
  <si>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</si>
  <si>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</si>
  <si>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</si>
  <si>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</si>
  <si>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</si>
  <si>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</si>
  <si>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</si>
  <si>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</si>
  <si>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</si>
  <si>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</si>
  <si>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</si>
  <si>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</si>
  <si>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</si>
  <si>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</si>
  <si>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</si>
  <si>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</si>
  <si>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</si>
  <si>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</si>
  <si>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</si>
  <si>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</si>
  <si>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</si>
  <si>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</si>
  <si>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</si>
  <si>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</si>
  <si>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</si>
  <si>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</si>
  <si>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</si>
  <si>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</si>
  <si>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</si>
  <si>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</si>
  <si>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</si>
  <si>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</si>
  <si>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</si>
  <si>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</si>
  <si>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</si>
  <si>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</si>
  <si>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</si>
  <si>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</si>
  <si>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</si>
  <si>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</si>
  <si>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</si>
  <si>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</si>
  <si>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</si>
  <si>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</si>
  <si>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</si>
  <si>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</si>
  <si>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</si>
  <si>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</si>
  <si>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</si>
  <si>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</si>
  <si>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</si>
  <si>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</si>
  <si>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</si>
  <si>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</si>
  <si>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</si>
  <si>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</si>
  <si>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</si>
  <si>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</si>
  <si>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</si>
  <si>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</si>
  <si>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</si>
  <si>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</si>
  <si>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</si>
  <si>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</si>
  <si>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</si>
  <si>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</si>
  <si>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</si>
  <si>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</si>
  <si>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</si>
  <si>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</si>
  <si>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</si>
  <si>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</si>
  <si>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</si>
  <si>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</si>
  <si>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</si>
  <si>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</si>
  <si>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</si>
  <si>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</si>
  <si>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</si>
  <si>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</si>
  <si>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</si>
  <si>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</si>
  <si>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</si>
  <si>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</si>
  <si>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</si>
  <si>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</si>
  <si>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</si>
  <si>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</si>
  <si>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</si>
  <si>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</si>
  <si>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</si>
  <si>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</si>
  <si>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</si>
  <si>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</si>
  <si>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</si>
  <si>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</si>
  <si>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</si>
  <si>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</si>
  <si>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</si>
  <si>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</si>
  <si>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</si>
  <si>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</si>
  <si>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</si>
  <si>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</si>
  <si>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</si>
  <si>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</si>
  <si>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</si>
  <si>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</si>
  <si>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</si>
  <si>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</si>
  <si>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</si>
  <si>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</si>
  <si>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</si>
  <si>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</si>
  <si>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</si>
  <si>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</si>
  <si>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</si>
  <si>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</si>
  <si>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</si>
  <si>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</si>
  <si>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</si>
  <si>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</si>
  <si>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</si>
  <si>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</si>
  <si>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</si>
  <si>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</si>
  <si>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</si>
  <si>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</si>
  <si>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</si>
  <si>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</si>
  <si>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</si>
  <si>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</si>
  <si>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</si>
  <si>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</si>
  <si>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</si>
  <si>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</si>
  <si>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</si>
  <si>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</si>
  <si>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</si>
  <si>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</si>
  <si>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</si>
  <si>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</si>
  <si>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</si>
  <si>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</si>
  <si>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</si>
  <si>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</si>
  <si>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</si>
  <si>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</si>
  <si>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</si>
  <si>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</si>
  <si>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</si>
  <si>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</si>
  <si>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</si>
  <si>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</si>
  <si>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</si>
  <si>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</si>
  <si>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</si>
  <si>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</si>
  <si>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</si>
  <si>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</si>
  <si>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</si>
  <si>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</si>
  <si>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</si>
  <si>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</si>
  <si>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</si>
  <si>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</si>
  <si>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</si>
  <si>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</si>
  <si>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</si>
  <si>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</si>
  <si>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</si>
  <si>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</si>
  <si>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</si>
  <si>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</si>
  <si>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</si>
  <si>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</si>
  <si>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</si>
  <si>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</si>
  <si>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</si>
  <si>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</si>
  <si>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</si>
  <si>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</si>
  <si>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</si>
  <si>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</si>
  <si>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</si>
  <si>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</si>
  <si>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</si>
  <si>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</si>
  <si>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</si>
  <si>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</si>
  <si>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</si>
  <si>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</si>
  <si>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</si>
  <si>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</si>
  <si>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</si>
  <si>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</si>
  <si>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</si>
  <si>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</si>
  <si>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</si>
  <si>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</si>
  <si>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</si>
  <si>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</si>
  <si>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</si>
  <si>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</si>
  <si>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</si>
  <si>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</si>
  <si>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</si>
  <si>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</si>
  <si>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</si>
  <si>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</si>
  <si>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</si>
  <si>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</si>
  <si>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</si>
  <si>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</si>
  <si>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</si>
  <si>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</si>
  <si>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</si>
  <si>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</si>
  <si>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</si>
  <si>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</si>
  <si>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</si>
  <si>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</si>
  <si>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</si>
  <si>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</si>
  <si>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</si>
  <si>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</si>
  <si>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</si>
  <si>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</si>
  <si>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</si>
  <si>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</si>
  <si>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</si>
  <si>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</si>
  <si>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</si>
  <si>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</si>
  <si>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</si>
  <si>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</si>
  <si>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</si>
  <si>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</si>
  <si>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</si>
  <si>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</si>
  <si>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</si>
  <si>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</si>
  <si>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</si>
  <si>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</si>
  <si>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</si>
  <si>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</si>
  <si>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</si>
  <si>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</si>
  <si>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</si>
  <si>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</si>
  <si>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</si>
  <si>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</si>
  <si>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</si>
  <si>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</si>
  <si>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</si>
  <si>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</si>
  <si>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</si>
  <si>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</si>
  <si>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</si>
  <si>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</si>
  <si>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</si>
  <si>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</si>
  <si>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</si>
  <si>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</si>
  <si>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</si>
  <si>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</si>
  <si>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</si>
  <si>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</si>
  <si>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</si>
  <si>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</si>
  <si>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</si>
  <si>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</si>
  <si>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</si>
  <si>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</si>
  <si>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</si>
  <si>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</si>
  <si>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</si>
  <si>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</si>
  <si>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</si>
  <si>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</si>
  <si>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</si>
  <si>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</si>
  <si>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</si>
  <si>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</si>
  <si>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</si>
  <si>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</si>
  <si>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</si>
  <si>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</si>
  <si>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</si>
  <si>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</si>
  <si>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</si>
  <si>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</si>
  <si>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</si>
  <si>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</si>
  <si>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</si>
  <si>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</si>
  <si>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</si>
  <si>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</si>
  <si>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</si>
  <si>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</si>
  <si>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</si>
  <si>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</si>
  <si>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</si>
  <si>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</si>
  <si>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</si>
  <si>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</si>
  <si>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</si>
  <si>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</si>
  <si>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</si>
  <si>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</si>
  <si>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</si>
  <si>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</si>
  <si>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</si>
  <si>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</si>
  <si>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</si>
  <si>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</si>
  <si>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</si>
  <si>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</si>
  <si>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</si>
  <si>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</si>
  <si>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</si>
  <si>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</si>
  <si>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</si>
  <si>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</si>
  <si>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</si>
  <si>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</si>
  <si>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</si>
  <si>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</si>
  <si>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</si>
  <si>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</si>
  <si>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</si>
  <si>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</si>
  <si>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</si>
  <si>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</si>
  <si>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</si>
  <si>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</si>
  <si>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</si>
  <si>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</si>
  <si>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</si>
  <si>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</si>
  <si>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</si>
  <si>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</si>
  <si>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</si>
  <si>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</si>
  <si>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</si>
  <si>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</si>
  <si>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</si>
  <si>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</si>
  <si>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</si>
  <si>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</si>
  <si>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</si>
  <si>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</si>
  <si>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</si>
  <si>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</si>
  <si>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</si>
  <si>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</si>
  <si>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</si>
  <si>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</si>
  <si>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</si>
  <si>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</si>
  <si>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</si>
  <si>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</si>
  <si>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</si>
  <si>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</si>
  <si>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</si>
  <si>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</si>
  <si>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</si>
  <si>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</si>
  <si>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</si>
  <si>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</si>
  <si>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</si>
  <si>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</si>
  <si>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</si>
  <si>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</si>
  <si>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</si>
  <si>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</si>
  <si>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</si>
  <si>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</si>
  <si>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</si>
  <si>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</si>
  <si>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</si>
  <si>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</si>
  <si>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</si>
  <si>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</si>
  <si>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</si>
  <si>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</si>
  <si>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</si>
  <si>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</si>
  <si>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</si>
  <si>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</si>
  <si>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</si>
  <si>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</si>
  <si>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</si>
  <si>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</si>
  <si>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</si>
  <si>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</si>
  <si>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</si>
  <si>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</si>
  <si>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</si>
  <si>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</si>
  <si>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</si>
  <si>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</si>
  <si>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</si>
  <si>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</si>
  <si>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</si>
  <si>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</si>
  <si>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</si>
  <si>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</si>
  <si>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</si>
  <si>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</si>
  <si>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</si>
  <si>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</si>
  <si>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</si>
  <si>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</si>
  <si>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</si>
  <si>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</si>
  <si>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</si>
  <si>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</si>
  <si>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</si>
  <si>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</si>
  <si>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</si>
  <si>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</si>
  <si>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</si>
  <si>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</si>
  <si>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</si>
  <si>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</si>
  <si>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</si>
  <si>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</si>
  <si>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</si>
  <si>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</si>
  <si>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</si>
  <si>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</si>
  <si>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</si>
  <si>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</si>
  <si>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</si>
  <si>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</si>
  <si>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</si>
  <si>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</si>
  <si>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</si>
  <si>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</si>
  <si>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</si>
  <si>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</si>
  <si>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</si>
  <si>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</si>
  <si>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</si>
  <si>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</si>
  <si>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</si>
  <si>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</si>
  <si>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</si>
  <si>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</si>
  <si>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</si>
  <si>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</si>
  <si>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</si>
  <si>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</si>
  <si>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</si>
  <si>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</si>
  <si>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</si>
  <si>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</si>
  <si>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</si>
  <si>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</si>
  <si>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</si>
  <si>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</si>
  <si>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</si>
  <si>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</si>
  <si>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</si>
  <si>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</si>
  <si>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</si>
  <si>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</si>
  <si>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</si>
  <si>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</si>
  <si>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</si>
  <si>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</si>
  <si>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</si>
  <si>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</si>
  <si>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</si>
  <si>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</si>
  <si>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</si>
  <si>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</si>
  <si>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</si>
  <si>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</si>
  <si>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</si>
  <si>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</si>
  <si>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</si>
  <si>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</si>
  <si>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</si>
  <si>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</si>
  <si>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</si>
  <si>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</si>
  <si>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</si>
  <si>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</si>
  <si>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</si>
  <si>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</si>
  <si>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</si>
  <si>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</si>
  <si>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</si>
  <si>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</si>
  <si>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</si>
  <si>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</si>
  <si>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</si>
  <si>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</si>
  <si>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</si>
  <si>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</si>
  <si>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</si>
  <si>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</si>
  <si>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</si>
  <si>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</si>
  <si>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</si>
  <si>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</si>
  <si>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</si>
  <si>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</si>
  <si>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</si>
  <si>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</si>
  <si>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</si>
  <si>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</si>
  <si>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</si>
  <si>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</si>
  <si>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</si>
  <si>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</si>
  <si>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</si>
  <si>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</si>
  <si>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</si>
  <si>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</si>
  <si>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</si>
  <si>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</si>
  <si>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</si>
  <si>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</si>
  <si>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</si>
  <si>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</si>
  <si>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</si>
  <si>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</si>
  <si>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</si>
  <si>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</si>
  <si>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</si>
  <si>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</si>
  <si>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</si>
  <si>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</si>
  <si>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</si>
  <si>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</si>
  <si>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</si>
  <si>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</si>
  <si>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</si>
  <si>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</si>
  <si>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</si>
  <si>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</si>
  <si>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</si>
  <si>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</si>
  <si>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</si>
  <si>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</si>
  <si>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</si>
  <si>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</si>
  <si>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</si>
  <si>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</si>
  <si>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</si>
  <si>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</si>
  <si>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</si>
  <si>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</si>
  <si>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</si>
  <si>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</si>
  <si>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</si>
  <si>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</si>
  <si>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</si>
  <si>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</si>
  <si>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</si>
  <si>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</si>
  <si>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</si>
  <si>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</si>
  <si>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</si>
  <si>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</si>
  <si>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</si>
  <si>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</si>
  <si>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</si>
  <si>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</si>
  <si>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</si>
  <si>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</si>
  <si>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</si>
  <si>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</si>
  <si>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</si>
  <si>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</si>
  <si>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</si>
  <si>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</si>
  <si>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</si>
  <si>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</si>
  <si>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</si>
  <si>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</si>
  <si>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</si>
  <si>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</si>
  <si>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</si>
  <si>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</si>
  <si>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</si>
  <si>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</si>
  <si>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</si>
  <si>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</si>
  <si>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</si>
  <si>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</si>
  <si>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</si>
  <si>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</si>
  <si>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</si>
  <si>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</si>
  <si>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</si>
  <si>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</si>
  <si>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</si>
  <si>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</si>
  <si>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</si>
  <si>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</si>
  <si>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</si>
  <si>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</si>
  <si>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</si>
  <si>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</si>
  <si>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</si>
  <si>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</si>
  <si>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</si>
  <si>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</si>
  <si>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</si>
  <si>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</si>
  <si>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</si>
  <si>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</si>
  <si>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</si>
  <si>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</si>
  <si>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</si>
  <si>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</si>
  <si>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</si>
  <si>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</si>
  <si>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</si>
  <si>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</si>
  <si>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</si>
  <si>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</si>
  <si>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</si>
  <si>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</si>
  <si>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</si>
  <si>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</si>
  <si>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</si>
  <si>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</si>
  <si>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</si>
  <si>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</si>
  <si>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</si>
  <si>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</si>
  <si>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</si>
  <si>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</si>
  <si>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</si>
  <si>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</si>
  <si>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</si>
  <si>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</si>
  <si>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</si>
  <si>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</si>
  <si>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</si>
  <si>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</si>
  <si>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</si>
  <si>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</si>
  <si>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</si>
  <si>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</si>
  <si>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</si>
  <si>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</si>
  <si>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</si>
  <si>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</si>
  <si>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</si>
  <si>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</si>
  <si>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</si>
  <si>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</si>
  <si>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</si>
  <si>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</si>
  <si>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</si>
  <si>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</si>
  <si>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</si>
  <si>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</si>
  <si>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</si>
  <si>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</si>
  <si>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</si>
  <si>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</si>
  <si>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</si>
  <si>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</si>
  <si>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</si>
  <si>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</si>
  <si>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</si>
  <si>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</si>
  <si>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</si>
  <si>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</si>
  <si>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</si>
  <si>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</si>
  <si>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</si>
  <si>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</si>
  <si>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</si>
  <si>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</si>
  <si>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</si>
  <si>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</si>
  <si>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</si>
  <si>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</si>
  <si>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</si>
  <si>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</si>
  <si>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</si>
  <si>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</si>
  <si>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</si>
  <si>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</si>
  <si>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</si>
  <si>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</si>
  <si>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</si>
  <si>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</si>
  <si>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</si>
  <si>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</si>
  <si>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</si>
  <si>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</si>
  <si>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</si>
  <si>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</si>
  <si>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</si>
  <si>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</si>
  <si>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</si>
  <si>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</si>
  <si>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</si>
  <si>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</si>
  <si>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</si>
  <si>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</si>
  <si>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</si>
  <si>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</si>
  <si>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</si>
  <si>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</si>
  <si>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</si>
  <si>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</si>
  <si>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</si>
  <si>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</si>
  <si>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</si>
  <si>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</si>
  <si>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</si>
  <si>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</si>
  <si>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</si>
  <si>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</si>
  <si>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</si>
  <si>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</si>
  <si>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</si>
  <si>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</si>
  <si>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</si>
  <si>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</si>
  <si>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</si>
  <si>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</si>
  <si>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</si>
  <si>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</si>
  <si>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</si>
  <si>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</si>
  <si>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</si>
  <si>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</si>
  <si>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</si>
  <si>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</si>
  <si>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</si>
  <si>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</si>
  <si>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</si>
  <si>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</si>
  <si>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</si>
  <si>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</si>
  <si>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</si>
  <si>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</si>
  <si>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</si>
  <si>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</si>
  <si>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</si>
  <si>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</si>
  <si>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</si>
  <si>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</si>
  <si>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</si>
  <si>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</si>
  <si>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</si>
  <si>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</si>
  <si>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</si>
  <si>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</si>
  <si>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</si>
  <si>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</si>
  <si>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</si>
  <si>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</si>
  <si>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</si>
  <si>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</si>
  <si>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</si>
  <si>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</si>
  <si>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</si>
  <si>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</si>
  <si>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</si>
  <si>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</si>
  <si>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</si>
  <si>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</si>
  <si>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</si>
  <si>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</si>
  <si>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</si>
  <si>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</si>
  <si>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</si>
  <si>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</si>
  <si>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</si>
  <si>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</si>
  <si>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</si>
  <si>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</si>
  <si>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</si>
  <si>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</si>
  <si>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</si>
  <si>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</si>
  <si>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</si>
  <si>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</si>
  <si>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</si>
  <si>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</si>
  <si>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</si>
  <si>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</si>
  <si>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</si>
  <si>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</si>
  <si>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</si>
  <si>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</si>
  <si>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</si>
  <si>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</si>
  <si>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</si>
  <si>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</si>
  <si>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</si>
  <si>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</si>
  <si>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</si>
  <si>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</si>
  <si>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</si>
  <si>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</si>
  <si>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</si>
  <si>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</si>
  <si>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</si>
  <si>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</si>
  <si>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</si>
  <si>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</si>
  <si>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</si>
  <si>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</si>
  <si>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</si>
  <si>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</si>
  <si>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</si>
  <si>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</si>
  <si>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</si>
  <si>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</si>
  <si>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</si>
  <si>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</si>
  <si>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</si>
  <si>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</si>
  <si>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</si>
  <si>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</si>
  <si>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</si>
  <si>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</si>
  <si>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</si>
  <si>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</si>
  <si>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</si>
  <si>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</si>
  <si>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</si>
  <si>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</si>
  <si>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</si>
  <si>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</si>
  <si>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</si>
  <si>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</si>
  <si>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</si>
  <si>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</si>
  <si>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</si>
  <si>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</si>
  <si>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</si>
  <si>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</si>
  <si>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</si>
  <si>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</si>
  <si>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</si>
  <si>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</si>
  <si>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</si>
  <si>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</si>
  <si>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</si>
  <si>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</si>
  <si>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</si>
  <si>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</si>
  <si>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</si>
  <si>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</si>
  <si>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</si>
  <si>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</si>
  <si>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</si>
  <si>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</si>
  <si>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</si>
  <si>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</si>
  <si>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</si>
  <si>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</si>
  <si>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</si>
  <si>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</si>
  <si>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</si>
  <si>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</si>
  <si>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</si>
  <si>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</si>
  <si>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</si>
  <si>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</si>
  <si>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</si>
  <si>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</si>
  <si>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</si>
  <si>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</si>
  <si>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</si>
  <si>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</si>
  <si>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</si>
  <si>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</si>
  <si>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</si>
  <si>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</si>
  <si>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</si>
  <si>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</si>
  <si>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</si>
  <si>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</si>
  <si>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</si>
  <si>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</si>
  <si>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</si>
  <si>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</si>
  <si>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</si>
  <si>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</si>
  <si>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</si>
  <si>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</si>
  <si>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</si>
  <si>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</si>
  <si>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</si>
  <si>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</si>
  <si>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</si>
  <si>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</si>
  <si>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</si>
  <si>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</si>
  <si>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</si>
  <si>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</si>
  <si>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</si>
  <si>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</si>
  <si>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</si>
  <si>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</si>
  <si>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</si>
  <si>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</si>
  <si>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</si>
  <si>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</si>
  <si>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</si>
  <si>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</si>
  <si>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</si>
  <si>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</si>
  <si>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</si>
  <si>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</si>
  <si>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</si>
  <si>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</si>
  <si>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</si>
  <si>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</si>
  <si>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</si>
  <si>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</si>
  <si>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</si>
  <si>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</si>
  <si>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</si>
  <si>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</si>
  <si>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</si>
  <si>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</si>
  <si>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</si>
  <si>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</si>
  <si>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</si>
  <si>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</si>
  <si>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</si>
  <si>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</si>
  <si>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</si>
  <si>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</si>
  <si>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</si>
  <si>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</si>
  <si>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</si>
  <si>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</si>
  <si>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</si>
  <si>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</si>
  <si>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</si>
  <si>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</si>
  <si>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</si>
  <si>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</si>
  <si>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</si>
  <si>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</si>
  <si>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</si>
  <si>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</si>
  <si>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</si>
  <si>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</si>
  <si>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</si>
  <si>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</si>
  <si>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</si>
  <si>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</si>
  <si>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</si>
  <si>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</si>
  <si>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</si>
  <si>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</si>
  <si>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</si>
  <si>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</si>
  <si>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</si>
  <si>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</si>
  <si>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</si>
  <si>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</si>
  <si>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</si>
  <si>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</si>
  <si>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</si>
  <si>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</si>
  <si>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</si>
  <si>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</si>
  <si>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</si>
  <si>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</si>
  <si>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</si>
  <si>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</si>
  <si>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</si>
  <si>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</si>
  <si>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</si>
  <si>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</si>
  <si>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</si>
  <si>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</si>
  <si>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</si>
  <si>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</si>
  <si>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</si>
  <si>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</si>
  <si>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</si>
  <si>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</si>
  <si>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</si>
  <si>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</si>
  <si>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</si>
  <si>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</si>
  <si>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</si>
  <si>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</si>
  <si>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</si>
  <si>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</si>
  <si>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</si>
  <si>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</si>
  <si>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</si>
  <si>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</si>
  <si>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</si>
  <si>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</si>
  <si>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</si>
  <si>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</si>
  <si>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</si>
  <si>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</si>
  <si>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</si>
  <si>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</si>
  <si>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</si>
  <si>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</si>
  <si>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</si>
  <si>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</si>
  <si>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</si>
  <si>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</si>
  <si>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</si>
  <si>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</si>
  <si>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</si>
  <si>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</si>
  <si>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</si>
  <si>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</si>
  <si>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</si>
  <si>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</si>
  <si>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</si>
  <si>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</si>
  <si>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</si>
  <si>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</si>
  <si>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</si>
  <si>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</si>
  <si>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</si>
  <si>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</si>
  <si>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</si>
  <si>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</si>
  <si>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</si>
  <si>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</si>
  <si>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</si>
  <si>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</si>
  <si>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</si>
  <si>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</si>
  <si>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</si>
  <si>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</si>
  <si>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</si>
  <si>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</si>
  <si>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</si>
  <si>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</si>
  <si>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</si>
  <si>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</si>
  <si>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</si>
  <si>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</si>
  <si>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</si>
  <si>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</si>
  <si>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</si>
  <si>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</si>
  <si>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</si>
  <si>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</si>
  <si>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</si>
  <si>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</si>
  <si>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</si>
  <si>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</si>
  <si>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</si>
  <si>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</si>
  <si>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</si>
  <si>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</si>
  <si>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</si>
  <si>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</si>
  <si>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</si>
  <si>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</si>
  <si>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</si>
  <si>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</si>
  <si>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</si>
  <si>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</si>
  <si>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</si>
  <si>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</si>
  <si>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</si>
  <si>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</si>
  <si>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</si>
  <si>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</si>
  <si>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</si>
  <si>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</si>
  <si>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</si>
  <si>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</si>
  <si>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</si>
  <si>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</si>
  <si>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</si>
  <si>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</si>
  <si>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</si>
  <si>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</si>
  <si>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</si>
  <si>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</si>
  <si>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</si>
  <si>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</si>
  <si>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</si>
  <si>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</si>
  <si>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</si>
  <si>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</si>
  <si>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</si>
  <si>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</si>
  <si>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</si>
  <si>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</si>
  <si>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</si>
  <si>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</si>
  <si>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</si>
  <si>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</si>
  <si>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</si>
  <si>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</si>
  <si>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</si>
  <si>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</si>
  <si>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</si>
  <si>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</si>
  <si>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</si>
  <si>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</si>
  <si>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</si>
  <si>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</si>
  <si>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</si>
  <si>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</si>
  <si>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</si>
  <si>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</si>
  <si>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</si>
  <si>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</si>
  <si>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</si>
  <si>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</si>
  <si>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</si>
  <si>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</si>
  <si>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</si>
  <si>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</si>
  <si>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</si>
  <si>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</si>
  <si>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</si>
  <si>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</si>
  <si>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</si>
  <si>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</si>
  <si>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</si>
  <si>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</si>
  <si>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</si>
  <si>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</si>
  <si>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</si>
  <si>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</si>
  <si>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</si>
  <si>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</si>
  <si>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</si>
  <si>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</si>
  <si>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</si>
  <si>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</si>
  <si>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</si>
  <si>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</si>
  <si>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</si>
  <si>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</si>
  <si>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</si>
  <si>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</si>
  <si>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</si>
  <si>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</si>
  <si>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</si>
  <si>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</si>
  <si>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</si>
  <si>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</si>
  <si>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</si>
  <si>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</si>
  <si>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</si>
  <si>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</si>
  <si>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</si>
  <si>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</si>
  <si>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</si>
  <si>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</si>
  <si>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</si>
  <si>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</si>
  <si>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</si>
  <si>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</si>
  <si>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</si>
  <si>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</si>
  <si>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</si>
  <si>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</si>
  <si>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</si>
  <si>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</si>
  <si>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</si>
  <si>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</si>
  <si>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</si>
  <si>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</si>
  <si>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</si>
  <si>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</si>
  <si>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</si>
  <si>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</si>
  <si>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</si>
  <si>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</si>
  <si>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</si>
  <si>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</si>
  <si>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</si>
  <si>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</si>
  <si>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</si>
  <si>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</si>
  <si>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</si>
  <si>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</si>
  <si>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</si>
  <si>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</si>
  <si>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</si>
  <si>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</si>
  <si>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</si>
  <si>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</si>
  <si>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</si>
  <si>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</si>
  <si>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</si>
  <si>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</si>
  <si>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</si>
  <si>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</si>
  <si>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</si>
  <si>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</si>
  <si>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</si>
  <si>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</si>
  <si>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</si>
  <si>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</si>
  <si>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</si>
  <si>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</si>
  <si>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</si>
  <si>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</si>
  <si>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</si>
  <si>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</si>
  <si>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</si>
  <si>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</si>
  <si>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</si>
  <si>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</si>
  <si>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</si>
  <si>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</si>
  <si>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</si>
  <si>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</si>
  <si>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</si>
  <si>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</si>
  <si>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</si>
  <si>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</si>
  <si>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</si>
  <si>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</si>
  <si>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</si>
  <si>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</si>
  <si>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</si>
  <si>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</si>
  <si>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</si>
  <si>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</si>
  <si>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</si>
  <si>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</si>
  <si>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</si>
  <si>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</si>
  <si>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</si>
  <si>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</si>
  <si>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</si>
  <si>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</si>
  <si>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</si>
  <si>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</si>
  <si>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</si>
  <si>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</si>
  <si>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</si>
  <si>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</si>
  <si>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</si>
  <si>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</si>
  <si>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</si>
  <si>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</si>
  <si>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</si>
  <si>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</si>
  <si>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</si>
  <si>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</si>
  <si>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</si>
  <si>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</si>
  <si>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</si>
  <si>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</si>
  <si>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</si>
  <si>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</si>
  <si>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</si>
  <si>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</si>
  <si>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</si>
  <si>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</si>
  <si>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</si>
  <si>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</si>
  <si>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</si>
  <si>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</si>
  <si>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</si>
  <si>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</si>
  <si>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</si>
  <si>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</si>
  <si>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</si>
  <si>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</si>
  <si>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</si>
  <si>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</si>
  <si>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</si>
  <si>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</si>
  <si>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</si>
  <si>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</si>
  <si>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</si>
  <si>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</si>
  <si>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</si>
  <si>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</si>
  <si>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</si>
  <si>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</si>
  <si>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</si>
  <si>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</si>
  <si>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</si>
  <si>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</si>
  <si>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</si>
  <si>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</si>
  <si>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</si>
  <si>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</si>
  <si>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</si>
  <si>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</si>
  <si>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</si>
  <si>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</si>
  <si>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</si>
  <si>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</si>
  <si>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</si>
  <si>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</si>
  <si>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</si>
  <si>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</si>
  <si>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</si>
  <si>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</si>
  <si>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</si>
  <si>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</si>
  <si>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</si>
  <si>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</si>
  <si>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</si>
  <si>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</si>
  <si>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</si>
  <si>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</si>
  <si>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</si>
  <si>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</si>
  <si>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</si>
  <si>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</si>
  <si>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</si>
  <si>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</si>
  <si>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</si>
  <si>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</si>
  <si>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</si>
  <si>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</si>
  <si>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</si>
  <si>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</si>
  <si>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</si>
  <si>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</si>
  <si>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</si>
  <si>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</si>
  <si>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</si>
  <si>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</si>
  <si>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</si>
  <si>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</si>
  <si>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</si>
  <si>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</si>
  <si>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</si>
  <si>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</si>
  <si>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</si>
  <si>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</si>
  <si>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</si>
  <si>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</si>
  <si>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</si>
  <si>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</si>
  <si>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</si>
  <si>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</si>
  <si>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</si>
  <si>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</si>
  <si>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</si>
  <si>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</si>
  <si>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</si>
  <si>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</si>
  <si>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</si>
  <si>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</si>
  <si>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</si>
  <si>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</si>
  <si>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</si>
  <si>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</si>
  <si>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</si>
  <si>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</si>
  <si>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</si>
  <si>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</si>
  <si>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</si>
  <si>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</si>
  <si>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</si>
  <si>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</si>
  <si>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</si>
  <si>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</si>
  <si>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</si>
  <si>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</si>
  <si>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</si>
  <si>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</si>
  <si>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</si>
  <si>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</si>
  <si>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</si>
  <si>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</si>
  <si>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</si>
  <si>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</si>
  <si>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</si>
  <si>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</si>
  <si>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</si>
  <si>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</si>
  <si>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</si>
  <si>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</si>
  <si>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</si>
  <si>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</si>
  <si>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</si>
  <si>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</si>
  <si>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</si>
  <si>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</si>
  <si>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</si>
  <si>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</si>
  <si>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</si>
  <si>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</si>
  <si>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</si>
  <si>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</si>
  <si>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</si>
  <si>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</si>
  <si>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</si>
  <si>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</si>
  <si>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</si>
  <si>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</si>
  <si>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</si>
  <si>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</si>
  <si>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</si>
  <si>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</si>
  <si>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</si>
  <si>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</si>
  <si>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</si>
  <si>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</si>
  <si>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</si>
  <si>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</si>
  <si>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</si>
  <si>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</si>
  <si>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</si>
  <si>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</si>
  <si>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</si>
  <si>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</si>
  <si>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</si>
  <si>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</si>
  <si>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</si>
  <si>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</si>
  <si>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</si>
  <si>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</si>
  <si>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</si>
  <si>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</si>
  <si>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</si>
  <si>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</si>
  <si>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</si>
  <si>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</si>
  <si>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</si>
  <si>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</si>
  <si>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</si>
  <si>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</si>
  <si>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</si>
  <si>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</si>
  <si>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</si>
  <si>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</si>
  <si>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</si>
  <si>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</si>
  <si>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</si>
  <si>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</si>
  <si>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</si>
  <si>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</si>
  <si>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</si>
  <si>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</si>
  <si>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</si>
  <si>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</si>
  <si>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</si>
  <si>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</si>
  <si>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</si>
  <si>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</si>
  <si>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</si>
  <si>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</si>
  <si>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</si>
  <si>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</si>
  <si>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</si>
  <si>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</si>
  <si>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</si>
  <si>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</si>
  <si>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</si>
  <si>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</si>
  <si>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</si>
  <si>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</si>
  <si>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</si>
  <si>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</si>
  <si>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</si>
  <si>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</si>
  <si>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</si>
  <si>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</si>
  <si>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</si>
  <si>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</si>
  <si>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</si>
  <si>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</si>
  <si>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</si>
  <si>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</si>
  <si>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</si>
  <si>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</si>
  <si>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</si>
  <si>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</si>
  <si>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</si>
  <si>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</si>
  <si>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</si>
  <si>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</si>
  <si>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</si>
  <si>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</si>
  <si>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</si>
  <si>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</si>
  <si>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</si>
  <si>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</si>
  <si>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</si>
  <si>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</si>
  <si>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</si>
  <si>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</si>
  <si>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</si>
  <si>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</si>
  <si>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</si>
  <si>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</si>
  <si>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</si>
  <si>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</si>
  <si>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</si>
  <si>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</si>
  <si>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</si>
  <si>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</si>
  <si>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</si>
  <si>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</si>
  <si>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</si>
  <si>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</si>
  <si>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</si>
  <si>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</si>
  <si>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</si>
  <si>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</si>
  <si>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</si>
  <si>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</si>
  <si>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</si>
  <si>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</si>
  <si>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</si>
  <si>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</si>
  <si>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</si>
  <si>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</si>
  <si>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</si>
  <si>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</si>
  <si>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</si>
  <si>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</si>
  <si>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</si>
  <si>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</si>
  <si>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</si>
  <si>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</si>
  <si>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</si>
  <si>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</si>
  <si>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</si>
  <si>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</si>
  <si>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</si>
  <si>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</si>
  <si>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</si>
  <si>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</si>
  <si>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</si>
  <si>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</si>
  <si>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</si>
  <si>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</si>
  <si>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</si>
  <si>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</si>
  <si>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</si>
  <si>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</si>
  <si>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</si>
  <si>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</si>
  <si>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</si>
  <si>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</si>
  <si>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</si>
  <si>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</si>
  <si>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</si>
  <si>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</si>
  <si>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</si>
  <si>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</si>
  <si>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</si>
  <si>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</si>
  <si>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</si>
  <si>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</si>
  <si>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</si>
  <si>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</si>
  <si>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</si>
  <si>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</si>
  <si>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</si>
  <si>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</si>
  <si>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</si>
  <si>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</si>
  <si>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</si>
  <si>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</si>
  <si>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</si>
  <si>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</si>
  <si>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</si>
  <si>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</si>
  <si>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</si>
  <si>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</si>
  <si>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</si>
  <si>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</si>
  <si>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</si>
  <si>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</si>
  <si>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</si>
  <si>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</si>
  <si>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</si>
  <si>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</si>
  <si>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</si>
  <si>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</si>
  <si>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</si>
  <si>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</si>
  <si>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</si>
  <si>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</si>
  <si>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</si>
  <si>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</si>
  <si>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</si>
  <si>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</si>
  <si>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</si>
  <si>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</si>
  <si>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</si>
  <si>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</si>
  <si>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</si>
  <si>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</si>
  <si>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</si>
  <si>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</si>
  <si>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</si>
  <si>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</si>
  <si>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</si>
  <si>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</si>
  <si>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</si>
  <si>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</si>
  <si>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</si>
  <si>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</si>
  <si>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</si>
  <si>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</si>
  <si>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</si>
  <si>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</si>
  <si>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</si>
  <si>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</si>
  <si>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</si>
  <si>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</si>
  <si>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</si>
  <si>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</si>
  <si>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</si>
  <si>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</si>
  <si>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</si>
  <si>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</si>
  <si>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</si>
  <si>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</si>
  <si>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</si>
  <si>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</si>
  <si>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</si>
  <si>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</si>
  <si>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</si>
  <si>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</si>
  <si>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</si>
  <si>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</si>
  <si>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</si>
  <si>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</si>
  <si>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</si>
  <si>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</si>
  <si>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</si>
  <si>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</si>
  <si>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</si>
  <si>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</si>
  <si>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</si>
  <si>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</si>
  <si>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</si>
  <si>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</si>
  <si>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</si>
  <si>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</si>
  <si>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</si>
  <si>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</si>
  <si>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</si>
  <si>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</si>
  <si>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</si>
  <si>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</si>
  <si>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</si>
  <si>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</si>
  <si>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</si>
  <si>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</si>
  <si>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</si>
  <si>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</si>
  <si>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</si>
  <si>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</si>
  <si>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</si>
  <si>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</si>
  <si>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</si>
  <si>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</si>
  <si>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</si>
  <si>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</si>
  <si>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</si>
  <si>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</si>
  <si>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</si>
  <si>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</si>
  <si>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</si>
  <si>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</si>
  <si>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</si>
  <si>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</si>
  <si>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</si>
  <si>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</si>
  <si>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</si>
  <si>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</si>
  <si>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</si>
  <si>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</si>
  <si>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</si>
  <si>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</si>
  <si>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</si>
  <si>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</si>
  <si>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</si>
  <si>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</si>
  <si>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</si>
  <si>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</si>
  <si>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</si>
  <si>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</si>
  <si>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</si>
  <si>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</si>
  <si>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</si>
  <si>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</si>
  <si>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</si>
  <si>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</si>
  <si>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</si>
  <si>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</si>
  <si>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</si>
  <si>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</si>
  <si>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</si>
  <si>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</si>
  <si>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</si>
  <si>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</si>
  <si>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</si>
  <si>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</si>
  <si>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</si>
  <si>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</si>
  <si>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</si>
  <si>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</si>
  <si>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</si>
  <si>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</si>
  <si>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</si>
  <si>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</si>
  <si>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</si>
  <si>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</si>
  <si>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</si>
  <si>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</si>
  <si>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</si>
  <si>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</si>
  <si>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</si>
  <si>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</si>
  <si>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</si>
  <si>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</si>
  <si>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</si>
  <si>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</si>
  <si>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</si>
  <si>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</si>
  <si>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</si>
  <si>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</si>
  <si>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</si>
  <si>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</si>
  <si>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</si>
  <si>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</si>
  <si>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</si>
  <si>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</si>
  <si>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</si>
  <si>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</si>
  <si>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</si>
  <si>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</si>
  <si>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</si>
  <si>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</si>
  <si>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</si>
  <si>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</si>
  <si>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</si>
  <si>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</si>
  <si>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</si>
  <si>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</si>
  <si>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</si>
  <si>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</si>
  <si>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</si>
  <si>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</si>
  <si>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</si>
  <si>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</si>
  <si>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</si>
  <si>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</si>
  <si>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</si>
  <si>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</si>
  <si>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</si>
  <si>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</si>
  <si>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</si>
  <si>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</si>
  <si>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</si>
  <si>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</si>
  <si>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</si>
  <si>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</si>
  <si>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</si>
  <si>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</si>
  <si>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</si>
  <si>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</si>
  <si>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</si>
  <si>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</si>
  <si>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</si>
  <si>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</si>
  <si>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</si>
  <si>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</si>
  <si>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</si>
  <si>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</si>
  <si>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</si>
  <si>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</si>
  <si>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</si>
  <si>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</si>
  <si>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</si>
  <si>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</si>
  <si>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</si>
  <si>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</si>
  <si>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</si>
  <si>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</si>
  <si>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</si>
  <si>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</si>
  <si>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</si>
  <si>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</si>
  <si>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</si>
  <si>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</si>
  <si>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</si>
  <si>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</si>
  <si>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</si>
  <si>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</si>
  <si>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</si>
  <si>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</si>
  <si>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</si>
  <si>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</si>
  <si>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</si>
  <si>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</si>
  <si>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</si>
  <si>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</si>
  <si>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</si>
  <si>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</si>
  <si>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</si>
  <si>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</si>
  <si>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</si>
  <si>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</si>
  <si>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</si>
  <si>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</si>
  <si>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</si>
  <si>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</si>
  <si>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</si>
  <si>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</si>
  <si>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</si>
  <si>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</si>
  <si>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</si>
  <si>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</si>
  <si>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</si>
  <si>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</si>
  <si>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</si>
  <si>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</si>
  <si>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</si>
  <si>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</si>
  <si>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</si>
  <si>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</si>
  <si>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</si>
  <si>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</si>
  <si>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</si>
  <si>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</si>
  <si>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</si>
  <si>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</si>
  <si>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</si>
  <si>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</si>
  <si>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</si>
  <si>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</si>
  <si>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</si>
  <si>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</si>
  <si>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</si>
  <si>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</si>
  <si>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</si>
  <si>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</si>
  <si>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</si>
  <si>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</si>
  <si>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</si>
  <si>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</si>
  <si>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</si>
  <si>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</si>
  <si>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</si>
  <si>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</si>
  <si>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</si>
  <si>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</si>
  <si>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</si>
  <si>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</si>
  <si>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</si>
  <si>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</si>
  <si>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</si>
  <si>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</si>
  <si>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</si>
  <si>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</si>
  <si>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</si>
  <si>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</si>
  <si>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</si>
  <si>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</si>
  <si>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</si>
  <si>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</si>
  <si>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</si>
  <si>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</si>
  <si>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</si>
  <si>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</si>
  <si>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</si>
  <si>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</si>
  <si>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</si>
  <si>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</si>
  <si>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</si>
  <si>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</si>
  <si>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</si>
  <si>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</si>
  <si>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</si>
  <si>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</si>
  <si>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</si>
  <si>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</si>
  <si>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</si>
  <si>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</si>
  <si>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</si>
  <si>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</si>
  <si>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</si>
  <si>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</si>
  <si>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</si>
  <si>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</si>
  <si>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</si>
  <si>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</si>
  <si>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</si>
  <si>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</si>
  <si>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</si>
  <si>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</si>
  <si>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</si>
  <si>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</si>
  <si>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</si>
  <si>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</si>
  <si>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</si>
  <si>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</si>
  <si>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</si>
  <si>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</si>
  <si>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</si>
  <si>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</si>
  <si>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</si>
  <si>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</si>
  <si>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</si>
  <si>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</si>
  <si>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</si>
  <si>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</si>
  <si>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</si>
  <si>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</si>
  <si>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</si>
  <si>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</si>
  <si>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</si>
  <si>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</si>
  <si>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</si>
  <si>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</si>
  <si>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</si>
  <si>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</si>
  <si>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</si>
  <si>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</si>
  <si>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</si>
  <si>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</si>
  <si>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</si>
  <si>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</si>
  <si>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</si>
  <si>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</si>
  <si>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</si>
  <si>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</si>
  <si>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</si>
  <si>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</si>
  <si>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</si>
  <si>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</si>
  <si>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</si>
  <si>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</si>
  <si>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</si>
  <si>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</si>
  <si>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</si>
  <si>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</si>
  <si>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</si>
  <si>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</si>
  <si>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</si>
  <si>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</si>
  <si>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</si>
  <si>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</si>
  <si>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</si>
  <si>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</si>
  <si>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</si>
  <si>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</si>
  <si>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</si>
  <si>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</si>
  <si>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</si>
  <si>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</si>
  <si>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</si>
  <si>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</si>
  <si>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</si>
  <si>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</si>
  <si>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</si>
  <si>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</si>
  <si>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</si>
  <si>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</si>
  <si>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</si>
  <si>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</si>
  <si>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</si>
  <si>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</si>
  <si>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</si>
  <si>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</si>
  <si>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</si>
  <si>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</si>
  <si>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</si>
  <si>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</si>
  <si>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</si>
  <si>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</si>
  <si>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</si>
  <si>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</si>
  <si>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</si>
  <si>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</si>
  <si>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</si>
  <si>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</si>
  <si>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</si>
  <si>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</si>
  <si>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</si>
  <si>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</si>
  <si>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</si>
  <si>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</si>
  <si>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</si>
  <si>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</si>
  <si>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</si>
  <si>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</si>
  <si>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</si>
  <si>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</si>
  <si>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</si>
  <si>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</si>
  <si>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</si>
  <si>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</si>
  <si>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</si>
  <si>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</si>
  <si>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</si>
  <si>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</si>
  <si>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</si>
  <si>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</si>
  <si>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</si>
  <si>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</si>
  <si>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</si>
  <si>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</si>
  <si>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</si>
  <si>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</si>
  <si>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</si>
  <si>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</si>
  <si>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</si>
  <si>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</si>
  <si>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</si>
  <si>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</si>
  <si>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</si>
  <si>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</si>
  <si>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</si>
  <si>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</si>
  <si>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</si>
  <si>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</si>
  <si>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</si>
  <si>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</si>
  <si>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</si>
  <si>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</si>
  <si>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</si>
  <si>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</si>
  <si>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</si>
  <si>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</si>
  <si>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</si>
  <si>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</si>
  <si>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</si>
  <si>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</si>
  <si>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</si>
  <si>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</si>
  <si>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</si>
  <si>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</si>
  <si>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</si>
  <si>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</si>
  <si>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</si>
  <si>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</si>
  <si>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</si>
  <si>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</si>
  <si>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</si>
  <si>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</si>
  <si>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</si>
  <si>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</si>
  <si>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</si>
  <si>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</si>
  <si>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</si>
  <si>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</si>
  <si>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</si>
  <si>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</si>
  <si>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</si>
  <si>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</si>
  <si>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</si>
  <si>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</si>
  <si>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</si>
  <si>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</si>
  <si>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</si>
  <si>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</si>
  <si>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</si>
  <si>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</si>
  <si>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</si>
  <si>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</si>
  <si>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</si>
  <si>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</si>
  <si>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</si>
  <si>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</si>
  <si>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</si>
  <si>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</si>
  <si>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</si>
  <si>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</si>
  <si>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</si>
  <si>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</si>
  <si>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</si>
  <si>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</si>
  <si>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</si>
  <si>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</si>
  <si>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</si>
  <si>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</si>
  <si>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</si>
  <si>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</si>
  <si>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</si>
  <si>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</si>
  <si>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</si>
  <si>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</si>
  <si>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</si>
  <si>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</si>
  <si>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</si>
  <si>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</si>
  <si>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</si>
  <si>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</si>
  <si>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</si>
  <si>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</si>
  <si>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</si>
  <si>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</si>
  <si>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</si>
  <si>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</si>
  <si>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</si>
  <si>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</si>
  <si>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</si>
  <si>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</si>
  <si>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</si>
  <si>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</si>
  <si>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</si>
  <si>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</si>
  <si>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</si>
  <si>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</si>
  <si>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</si>
  <si>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</si>
  <si>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</si>
  <si>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</si>
  <si>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</si>
  <si>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</si>
  <si>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</si>
  <si>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</si>
  <si>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</si>
  <si>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</si>
  <si>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</si>
  <si>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</si>
  <si>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</si>
  <si>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</si>
  <si>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</si>
  <si>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</si>
  <si>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</si>
  <si>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</si>
  <si>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</si>
  <si>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</si>
  <si>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</si>
  <si>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</si>
  <si>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</si>
  <si>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</si>
  <si>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</si>
  <si>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</si>
  <si>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</si>
  <si>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</si>
  <si>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</si>
  <si>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</si>
  <si>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</si>
  <si>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</si>
  <si>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</si>
  <si>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</si>
  <si>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</si>
  <si>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</si>
  <si>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</si>
  <si>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</si>
  <si>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</si>
  <si>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</si>
  <si>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</si>
  <si>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</si>
  <si>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</si>
  <si>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</si>
  <si>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</si>
  <si>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</si>
  <si>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</si>
  <si>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</si>
  <si>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</si>
  <si>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</si>
  <si>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</si>
  <si>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</si>
  <si>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</si>
  <si>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</si>
  <si>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</si>
  <si>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</si>
  <si>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</si>
  <si>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</si>
  <si>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</si>
  <si>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</si>
  <si>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</si>
  <si>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</si>
  <si>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</si>
  <si>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</si>
  <si>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</si>
  <si>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</si>
  <si>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</si>
  <si>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</si>
  <si>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</si>
  <si>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</si>
  <si>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</si>
  <si>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</si>
  <si>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</si>
  <si>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</si>
  <si>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</si>
  <si>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</si>
  <si>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</si>
  <si>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</si>
  <si>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</si>
  <si>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</si>
  <si>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</si>
  <si>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</si>
  <si>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</si>
  <si>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</si>
  <si>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</si>
  <si>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</si>
  <si>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</si>
  <si>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</si>
  <si>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</si>
  <si>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</si>
  <si>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</si>
  <si>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</si>
  <si>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</si>
  <si>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</si>
  <si>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</si>
  <si>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</si>
  <si>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</si>
  <si>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</si>
  <si>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</si>
  <si>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</si>
  <si>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</si>
  <si>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</si>
  <si>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</si>
  <si>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</si>
  <si>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</si>
  <si>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</si>
  <si>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</si>
  <si>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</si>
  <si>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</si>
  <si>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</si>
  <si>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</si>
  <si>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</si>
  <si>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</si>
  <si>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</si>
  <si>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</si>
  <si>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</si>
  <si>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</si>
  <si>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</si>
  <si>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</si>
  <si>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</si>
  <si>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</si>
  <si>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</si>
  <si>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</si>
  <si>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</si>
  <si>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</si>
  <si>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</si>
  <si>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</si>
  <si>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</si>
  <si>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</si>
  <si>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</si>
  <si>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</si>
  <si>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</si>
  <si>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</si>
  <si>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</si>
  <si>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</si>
  <si>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</si>
  <si>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</si>
  <si>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</si>
  <si>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</si>
  <si>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</si>
  <si>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</si>
  <si>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</si>
  <si>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</si>
  <si>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</si>
  <si>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</si>
  <si>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</si>
  <si>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</si>
  <si>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</si>
  <si>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</si>
  <si>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</si>
  <si>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</si>
  <si>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</si>
  <si>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</si>
  <si>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</si>
  <si>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</si>
  <si>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</si>
  <si>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</si>
  <si>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</si>
  <si>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</si>
  <si>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</si>
  <si>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</si>
  <si>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</si>
  <si>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</si>
  <si>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</si>
  <si>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</si>
  <si>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</si>
  <si>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</si>
  <si>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</si>
  <si>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</si>
  <si>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</si>
  <si>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</si>
  <si>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</si>
  <si>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</si>
  <si>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</si>
  <si>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</si>
  <si>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</si>
  <si>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</si>
  <si>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</si>
  <si>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</si>
  <si>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</si>
  <si>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</si>
  <si>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</si>
  <si>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</si>
  <si>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</si>
  <si>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</si>
  <si>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</si>
  <si>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</si>
  <si>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</si>
  <si>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</si>
  <si>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</si>
  <si>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</si>
  <si>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</si>
  <si>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</si>
  <si>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</si>
  <si>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</si>
  <si>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</si>
  <si>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</si>
  <si>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</si>
  <si>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</si>
  <si>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</si>
  <si>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</si>
  <si>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</si>
  <si>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</si>
  <si>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</si>
  <si>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</si>
  <si>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</si>
  <si>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</si>
  <si>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</si>
  <si>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</si>
  <si>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</si>
  <si>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</si>
  <si>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</si>
  <si>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</si>
  <si>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</si>
  <si>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</si>
  <si>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</si>
  <si>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</si>
  <si>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</si>
  <si>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</si>
  <si>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</si>
  <si>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</si>
  <si>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</si>
  <si>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</si>
  <si>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</si>
  <si>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</si>
  <si>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</si>
  <si>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</si>
  <si>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</si>
  <si>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</si>
  <si>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</si>
  <si>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</si>
  <si>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</si>
  <si>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</si>
  <si>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</si>
  <si>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</si>
  <si>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</si>
  <si>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</si>
  <si>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</si>
  <si>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</si>
  <si>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</si>
  <si>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</si>
  <si>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</si>
  <si>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</si>
  <si>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</si>
  <si>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</si>
  <si>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</si>
  <si>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</si>
  <si>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</si>
  <si>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</si>
  <si>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</si>
  <si>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</si>
  <si>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</si>
  <si>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</si>
  <si>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</si>
  <si>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</si>
  <si>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</si>
  <si>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</si>
  <si>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</si>
  <si>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</si>
  <si>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</si>
  <si>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</si>
  <si>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</si>
  <si>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</si>
  <si>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</si>
  <si>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</si>
  <si>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</si>
  <si>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</si>
  <si>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</si>
  <si>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</si>
  <si>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</si>
  <si>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</si>
  <si>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</si>
  <si>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</si>
  <si>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</si>
  <si>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</si>
  <si>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</si>
  <si>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</si>
  <si>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</si>
  <si>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</si>
  <si>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</si>
  <si>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</si>
  <si>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</si>
  <si>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</si>
  <si>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</si>
  <si>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</si>
  <si>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</si>
  <si>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</si>
  <si>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</si>
  <si>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</si>
  <si>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</si>
  <si>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</si>
  <si>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</si>
  <si>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</si>
  <si>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</si>
  <si>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</si>
  <si>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</si>
  <si>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</si>
  <si>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</si>
  <si>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</si>
  <si>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</si>
  <si>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</si>
  <si>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</si>
  <si>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</si>
  <si>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</si>
  <si>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</si>
  <si>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</si>
  <si>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</si>
  <si>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</si>
  <si>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</si>
  <si>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</si>
  <si>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</si>
  <si>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</si>
  <si>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</si>
  <si>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</si>
  <si>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</si>
  <si>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</si>
  <si>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</si>
  <si>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</si>
  <si>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</si>
  <si>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</si>
  <si>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</si>
  <si>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</si>
  <si>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</si>
  <si>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</si>
  <si>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</si>
  <si>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</si>
  <si>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</si>
  <si>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</si>
  <si>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</si>
  <si>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</si>
  <si>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</si>
  <si>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</si>
  <si>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</si>
  <si>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</si>
  <si>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</si>
  <si>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</si>
  <si>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</si>
  <si>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</si>
  <si>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</si>
  <si>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</si>
  <si>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</si>
  <si>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</si>
  <si>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</si>
  <si>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</si>
  <si>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</si>
  <si>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</si>
  <si>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</si>
  <si>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</si>
  <si>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</si>
  <si>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</si>
  <si>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</si>
  <si>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</si>
  <si>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</si>
  <si>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</si>
  <si>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</si>
  <si>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</si>
  <si>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</si>
  <si>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</si>
  <si>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</si>
  <si>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</si>
  <si>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</si>
  <si>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</si>
  <si>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</si>
  <si>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</si>
  <si>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</si>
  <si>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</si>
  <si>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</si>
  <si>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</si>
  <si>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</si>
  <si>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</si>
  <si>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</si>
  <si>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</si>
  <si>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</si>
  <si>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</si>
  <si>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</si>
  <si>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</si>
  <si>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</si>
  <si>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</si>
  <si>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</si>
  <si>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</si>
  <si>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</si>
  <si>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</si>
  <si>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</si>
  <si>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</si>
  <si>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</si>
  <si>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</si>
  <si>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</si>
  <si>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</si>
  <si>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</si>
  <si>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</si>
  <si>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</si>
  <si>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</si>
  <si>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</si>
  <si>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</si>
  <si>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</si>
  <si>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</si>
  <si>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</si>
  <si>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</si>
  <si>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</si>
  <si>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</si>
  <si>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</si>
  <si>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</si>
  <si>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</si>
  <si>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</si>
  <si>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</si>
  <si>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</si>
  <si>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</si>
  <si>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</si>
  <si>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</si>
  <si>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</si>
  <si>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</si>
  <si>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</si>
  <si>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</si>
  <si>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</si>
  <si>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</si>
  <si>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</si>
  <si>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</si>
  <si>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</si>
  <si>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</si>
  <si>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</si>
  <si>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</si>
  <si>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</si>
  <si>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</si>
  <si>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</si>
  <si>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</si>
  <si>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</si>
  <si>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</si>
  <si>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</si>
  <si>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</si>
  <si>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</si>
  <si>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</si>
  <si>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</si>
  <si>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</si>
  <si>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</si>
  <si>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</si>
  <si>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</si>
  <si>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</si>
  <si>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</si>
  <si>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</si>
  <si>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</si>
  <si>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</si>
  <si>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</si>
  <si>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</si>
  <si>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</si>
  <si>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</si>
  <si>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</si>
  <si>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</si>
  <si>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</si>
  <si>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</si>
  <si>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</si>
  <si>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</si>
  <si>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</si>
  <si>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</si>
  <si>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</si>
  <si>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</si>
  <si>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</si>
  <si>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</si>
  <si>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</si>
  <si>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</si>
  <si>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</si>
  <si>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</si>
  <si>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</si>
  <si>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</si>
  <si>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</si>
  <si>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</si>
  <si>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</si>
  <si>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</si>
  <si>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</si>
  <si>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</si>
  <si>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</si>
  <si>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</si>
  <si>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</si>
  <si>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</si>
  <si>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</si>
  <si>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</si>
  <si>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</si>
  <si>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</si>
  <si>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</si>
  <si>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</si>
  <si>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</si>
  <si>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</si>
  <si>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</si>
  <si>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</si>
  <si>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</si>
  <si>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</si>
  <si>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</si>
  <si>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</si>
  <si>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</si>
  <si>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</si>
  <si>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</si>
  <si>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</si>
  <si>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</si>
  <si>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</si>
  <si>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</si>
  <si>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</si>
  <si>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</si>
  <si>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</si>
  <si>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</si>
  <si>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</si>
  <si>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</si>
  <si>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</si>
  <si>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</si>
  <si>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</si>
  <si>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</si>
  <si>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</si>
  <si>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</si>
  <si>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</si>
  <si>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</si>
  <si>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</si>
  <si>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</si>
  <si>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</si>
  <si>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</si>
  <si>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</si>
  <si>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</si>
  <si>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</si>
  <si>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</si>
  <si>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</si>
  <si>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</si>
  <si>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</si>
  <si>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</si>
  <si>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</si>
  <si>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</si>
  <si>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</si>
  <si>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</si>
  <si>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</si>
  <si>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</si>
  <si>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</si>
  <si>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</si>
  <si>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</si>
  <si>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</si>
  <si>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</si>
  <si>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</si>
  <si>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</si>
  <si>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</si>
  <si>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</si>
  <si>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</si>
  <si>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</si>
  <si>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</si>
  <si>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</si>
  <si>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</si>
  <si>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</si>
  <si>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</si>
  <si>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</si>
  <si>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</si>
  <si>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</si>
  <si>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</si>
  <si>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</si>
  <si>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</si>
  <si>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</si>
  <si>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</si>
  <si>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</si>
  <si>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</si>
  <si>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</si>
  <si>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</si>
  <si>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</si>
  <si>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</si>
  <si>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</si>
  <si>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</si>
  <si>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</si>
  <si>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</si>
  <si>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</si>
  <si>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</si>
  <si>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</si>
  <si>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</si>
  <si>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</si>
  <si>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</si>
  <si>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</si>
  <si>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</si>
  <si>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</si>
  <si>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</si>
  <si>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</si>
  <si>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</si>
  <si>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</si>
  <si>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</si>
  <si>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</si>
  <si>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</si>
  <si>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</si>
  <si>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</si>
  <si>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</si>
  <si>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</si>
  <si>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</si>
  <si>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</si>
  <si>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</si>
  <si>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</si>
  <si>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</si>
  <si>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</si>
  <si>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</si>
  <si>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</si>
  <si>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</si>
  <si>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</si>
  <si>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</si>
  <si>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</si>
  <si>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</si>
  <si>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</si>
  <si>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</si>
  <si>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</si>
  <si>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</si>
  <si>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</si>
  <si>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</si>
  <si>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</si>
  <si>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</si>
  <si>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</si>
  <si>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</si>
  <si>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</si>
  <si>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</si>
  <si>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</si>
  <si>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</si>
  <si>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</si>
  <si>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</si>
  <si>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</si>
  <si>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</si>
  <si>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</si>
  <si>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</si>
  <si>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</si>
  <si>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</si>
  <si>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</si>
  <si>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</si>
  <si>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</si>
  <si>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</si>
  <si>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</si>
  <si>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</si>
  <si>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</si>
  <si>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</si>
  <si>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</si>
  <si>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</si>
  <si>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</si>
  <si>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</si>
  <si>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</si>
  <si>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</si>
  <si>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</si>
  <si>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</si>
  <si>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</si>
  <si>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</si>
  <si>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</si>
  <si>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</si>
  <si>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</si>
  <si>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</si>
  <si>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</si>
  <si>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</si>
  <si>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</si>
  <si>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</si>
  <si>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</si>
  <si>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</si>
  <si>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</si>
  <si>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</si>
  <si>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</si>
  <si>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</si>
  <si>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</si>
  <si>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</si>
  <si>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</si>
  <si>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</si>
  <si>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</si>
  <si>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</si>
  <si>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</si>
  <si>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</si>
  <si>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</si>
  <si>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</si>
  <si>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</si>
  <si>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</si>
  <si>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</si>
  <si>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</si>
  <si>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</si>
  <si>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</si>
  <si>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</si>
  <si>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</si>
  <si>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</si>
  <si>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</si>
  <si>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</si>
  <si>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</si>
  <si>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</si>
  <si>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</si>
  <si>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</si>
  <si>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</si>
  <si>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</si>
  <si>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</si>
  <si>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</si>
  <si>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</si>
  <si>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</si>
  <si>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</si>
  <si>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</si>
  <si>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</si>
  <si>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</si>
  <si>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</si>
  <si>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</si>
  <si>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</si>
  <si>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</si>
  <si>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</si>
  <si>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</si>
  <si>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</si>
  <si>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</si>
  <si>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</si>
  <si>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</si>
  <si>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</si>
  <si>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</si>
  <si>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</si>
  <si>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</si>
  <si>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</si>
  <si>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</si>
  <si>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</si>
  <si>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</si>
  <si>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</si>
  <si>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</si>
  <si>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</si>
  <si>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</si>
  <si>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</si>
  <si>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</si>
  <si>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</si>
  <si>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</si>
  <si>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</si>
  <si>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</si>
  <si>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</si>
  <si>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</si>
  <si>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</si>
  <si>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</si>
  <si>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</si>
  <si>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</si>
  <si>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</si>
  <si>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</si>
  <si>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</si>
  <si>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</si>
  <si>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</si>
  <si>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</si>
  <si>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</si>
  <si>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</si>
  <si>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</si>
  <si>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</si>
  <si>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</si>
  <si>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</si>
  <si>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</si>
  <si>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</si>
  <si>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</si>
  <si>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</si>
  <si>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</si>
  <si>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</si>
  <si>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</si>
  <si>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</si>
  <si>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</si>
  <si>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</si>
  <si>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</si>
  <si>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</si>
  <si>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</si>
  <si>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</si>
  <si>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</si>
  <si>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</si>
  <si>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</si>
  <si>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</si>
  <si>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</si>
  <si>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</si>
  <si>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</si>
  <si>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</si>
  <si>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</si>
  <si>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</si>
  <si>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</si>
  <si>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</si>
  <si>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</si>
  <si>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</si>
  <si>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</si>
  <si>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</si>
  <si>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</si>
  <si>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</si>
  <si>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</si>
  <si>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</si>
  <si>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</si>
  <si>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</si>
  <si>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</si>
  <si>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</si>
  <si>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</si>
  <si>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</si>
  <si>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</si>
  <si>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</si>
  <si>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</si>
  <si>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</si>
  <si>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</si>
  <si>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</si>
  <si>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</si>
  <si>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</si>
  <si>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</si>
  <si>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</si>
  <si>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</si>
  <si>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</si>
  <si>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</si>
  <si>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</si>
  <si>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</si>
  <si>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</si>
  <si>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</si>
  <si>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</si>
  <si>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</si>
  <si>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</si>
  <si>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</si>
  <si>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</si>
  <si>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</si>
  <si>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</si>
  <si>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</si>
  <si>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</si>
  <si>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</si>
  <si>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</si>
  <si>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</si>
  <si>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</si>
  <si>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</si>
  <si>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</si>
  <si>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</si>
  <si>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</si>
  <si>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</si>
  <si>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</si>
  <si>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</si>
  <si>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</si>
  <si>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</si>
  <si>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</si>
  <si>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</si>
  <si>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</si>
  <si>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</si>
  <si>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</si>
  <si>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</si>
  <si>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</si>
  <si>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</si>
  <si>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</si>
  <si>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</si>
  <si>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</si>
  <si>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</si>
  <si>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</si>
  <si>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</si>
  <si>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</si>
  <si>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</si>
  <si>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</si>
  <si>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</si>
  <si>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</si>
  <si>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</si>
  <si>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</si>
  <si>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</si>
  <si>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</si>
  <si>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</si>
  <si>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</si>
  <si>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</si>
  <si>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</si>
  <si>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</si>
  <si>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</si>
  <si>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</si>
  <si>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</si>
  <si>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</si>
  <si>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</si>
  <si>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</si>
  <si>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</si>
  <si>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</si>
  <si>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</si>
  <si>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</si>
  <si>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</si>
  <si>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</si>
  <si>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</si>
  <si>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</si>
  <si>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</si>
  <si>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</si>
  <si>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</si>
  <si>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</si>
  <si>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</si>
  <si>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</si>
  <si>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</si>
  <si>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</si>
  <si>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</si>
  <si>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</si>
  <si>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</si>
  <si>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</si>
  <si>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</si>
  <si>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</si>
  <si>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</si>
  <si>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</si>
  <si>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</si>
  <si>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</si>
  <si>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</si>
  <si>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</si>
  <si>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</si>
  <si>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</si>
  <si>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</si>
  <si>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</si>
  <si>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</si>
  <si>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</si>
  <si>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</si>
  <si>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</si>
  <si>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</si>
  <si>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</si>
  <si>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</si>
  <si>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</si>
  <si>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</si>
  <si>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</si>
  <si>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</si>
  <si>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</si>
  <si>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</si>
  <si>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</si>
  <si>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</si>
  <si>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</si>
  <si>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</si>
  <si>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</si>
  <si>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</si>
  <si>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</si>
  <si>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</si>
  <si>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</si>
  <si>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</si>
  <si>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</si>
  <si>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</si>
  <si>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</si>
  <si>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</si>
  <si>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</si>
  <si>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</si>
  <si>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</si>
  <si>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</si>
  <si>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</si>
  <si>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</si>
  <si>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No PCM</t>
  </si>
  <si>
    <t xml:space="preserve">at site TS </t>
  </si>
  <si>
    <t>PCM-20251026-00001918</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</si>
  <si>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</si>
  <si>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</si>
  <si>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</si>
  <si>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</si>
  <si>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</si>
  <si>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</si>
  <si>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</si>
  <si>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</si>
  <si>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</si>
  <si>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</si>
  <si>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</si>
  <si>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</si>
  <si>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</si>
  <si>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</si>
  <si>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 xml:space="preserve">SCECO failure and no parking to connect PG as the site is located near to haram, Team complaining issue to SCECO Company with O# 55200805 and waiting for response </t>
  </si>
  <si>
    <t>PCM-20251026-00000210</t>
  </si>
  <si>
    <t>5g cell down due to rectifier module faulty, rectifier module under repair arrangement</t>
  </si>
  <si>
    <t>PCM-20251026-00001624</t>
  </si>
  <si>
    <t xml:space="preserve">Major </t>
  </si>
  <si>
    <t xml:space="preserve">Sceco blackout in Tandaha / team at site connect PG </t>
  </si>
  <si>
    <t xml:space="preserve">Sceco blackout in Tandaha </t>
  </si>
  <si>
    <t>PCM-20251026-00001938</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</si>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</sst>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5" totalsRowShown="0" headerRowDxfId="157" dataDxfId="156" headerRowBorderDxfId="154" tableBorderDxfId="155" totalsRowBorderDxfId="153">
  <autoFilter ref="A1:CJ21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6" totalsRowShown="0" headerRowDxfId="15" dataDxfId="14" headerRowBorderDxfId="12" tableBorderDxfId="13">
  <autoFilter ref="A1:L1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293.81568148147926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13.32069305555342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45956.764107407405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45956.764107407405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45956.764107407405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45956.764107407405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45956.764107407405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45956.764107407405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45956.764107407405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45956.764107407405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45956.764107407405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45956.764107407405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45956.764107407405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45956.764107407405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45956.764107407405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45956.764107407405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45956.764107407405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45956.764107407405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45956.764107407405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45956.764107407405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45956.764107407405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45956.764107407405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45956.764107407405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45956.764107407405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45956.764107407405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45956.764107407405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45956.764107407405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45956.764107407405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45956.764107407405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45956.764107407405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45956.764107407405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45956.764107407405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45956.764107407405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45956.764107407405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45956.764107407405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45956.764107407405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45956.764107407405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45956.764107407405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45956.764107407405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45956.764107407405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45956.764107407405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45956.764107407405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45956.764107407405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45956.764107407405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45956.764107407405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45956.764107407405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45956.764107407405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45956.764107407405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45956.764107407405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45956.764107407405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45956.764107407405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45956.764107407405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45956.764107407405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45956.764107407405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45956.764107407405</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45956.764107407405</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6A5AE8AD-68F4-4D99-93D0-6C704CDD3E87}"/>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5"/>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131.76426944444393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63" t="s">
        <v>26392</v>
      </c>
      <c r="E4" s="87" t="s">
        <v>38998</v>
      </c>
      <c r="F4" s="115"/>
      <c r="G4" s="116">
        <f ca="1">IFERROR(NOW()-F4,"-")</f>
        <v>45956.764107407405</v>
      </c>
      <c r="H4" s="115">
        <v>45956.677534722221</v>
      </c>
      <c r="I4" s="18" t="str">
        <f>IFERROR(VLOOKUP(D4,DB!A:F,6,0),"")</f>
        <v>Generator-SG</v>
      </c>
      <c r="J4" s="18" t="str">
        <f>IFERROR(VLOOKUP(D4,DB!A:G,7,0),"")</f>
        <v>Dead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3</v>
      </c>
      <c r="D5" s="18" t="s">
        <v>28427</v>
      </c>
      <c r="E5" s="114" t="s">
        <v>38998</v>
      </c>
      <c r="F5" s="115">
        <v>45956.735034722224</v>
      </c>
      <c r="G5" s="116">
        <f ca="1">IFERROR(NOW()-F5,"-")</f>
        <v>2.9072685181745328E-2</v>
      </c>
      <c r="H5" s="115">
        <v>45956.714895833335</v>
      </c>
      <c r="I5" s="18" t="str">
        <f>IFERROR(VLOOKUP(D5,DB!A:F,6,0),"")</f>
        <v>Power Cube</v>
      </c>
      <c r="J5" s="18" t="str">
        <f>IFERROR(VLOOKUP(D5,DB!A:G,7,0),"")</f>
        <v>In progress+No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45956.764107407405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45956.764107407405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45956.764107407405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45956.764107407405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45956.764107407405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45956.764107407405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45956.764107407405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45956.764107407405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45956.764107407405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45956.764107407405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45956.764107407405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45956.764107407405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45956.764107407405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45956.764107407405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45956.764107407405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45956.764107407405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45956.764107407405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45956.764107407405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45956.764107407405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45956.764107407405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45956.764107407405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45956.764107407405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45956.764107407405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45956.764107407405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45956.764107407405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45956.764107407405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45956.764107407405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45956.764107407405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45956.764107407405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45956.764107407405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45956.764107407405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45956.764107407405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45956.764107407405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45956.764107407405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45956.764107407405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45956.764107407405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45956.764107407405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45956.764107407405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45956.764107407405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45956.764107407405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45956.764107407405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45956.764107407405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45956.764107407405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45956.764107407405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45956.764107407405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45956.764107407405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45956.764107407405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45956.764107407405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45956.764107407405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45956.764107407405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45956.764107407405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45956.764107407405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45956.764107407405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45956.764107407405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45956.764107407405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45956.764107407405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45956.764107407405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45956.764107407405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45956.764107407405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45956.764107407405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45956.764107407405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45956.764107407405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45956.764107407405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45956.764107407405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45956.764107407405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61"/>
      <c r="B71" s="162" t="str">
        <f>IFERROR(VLOOKUP(D71,DB!A:K,11,0),"")</f>
        <v/>
      </c>
      <c r="C71" s="162"/>
      <c r="D71" s="162"/>
      <c r="E71" s="163"/>
      <c r="F71" s="164"/>
      <c r="G71" s="165">
        <f ca="1">IFERROR(NOW()-F71,"-")</f>
        <v>45956.764107407405</v>
      </c>
      <c r="H71" s="164"/>
      <c r="I71" s="162" t="str">
        <f>IFERROR(VLOOKUP(D71,DB!A:F,6,0),"")</f>
        <v/>
      </c>
      <c r="J71" s="162" t="str">
        <f>IFERROR(VLOOKUP(D71,DB!A:G,7,0),"")</f>
        <v/>
      </c>
      <c r="K71" s="166"/>
      <c r="L71" s="162" t="str">
        <f>IFERROR(VLOOKUP(D71,DB!A:I,9,0),"")</f>
        <v/>
      </c>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c r="BZ71" s="162"/>
      <c r="CA71" s="162"/>
      <c r="CB71" s="162"/>
      <c r="CC71" s="162"/>
      <c r="CD71" s="162"/>
      <c r="CE71" s="162"/>
      <c r="CF71" s="162"/>
      <c r="CG71" s="162"/>
      <c r="CH71" s="162"/>
      <c r="CI71" s="162"/>
      <c r="CJ71" s="167"/>
    </row>
    <row r="72" spans="1:88" ht="31.5" customHeight="1">
      <c r="A72" s="113"/>
      <c r="B72" s="18" t="str">
        <f>IFERROR(VLOOKUP(D72,DB!A:K,11,0),"")</f>
        <v/>
      </c>
      <c r="C72" s="18"/>
      <c r="D72" s="18"/>
      <c r="E72" s="114"/>
      <c r="F72" s="115"/>
      <c r="G72" s="116">
        <f ca="1">IFERROR(NOW()-F72,"-")</f>
        <v>45956.764107407405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45956.764107407405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45956.764107407405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45956.764107407405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45956.764107407405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45956.764107407405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45956.764107407405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45956.764107407405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45956.764107407405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45956.764107407405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45956.764107407405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45956.764107407405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45956.764107407405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45956.764107407405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45956.764107407405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45956.764107407405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45956.764107407405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45956.764107407405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45956.764107407405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45956.764107407405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45956.764107407405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45956.764107407405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45956.764107407405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45956.764107407405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45956.764107407405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45956.764107407405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45956.764107407405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45956.764107407405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45956.764107407405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45956.764107407405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45956.764107407405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45956.764107407405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45956.764107407405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45956.764107407405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45956.764107407405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45956.764107407405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45956.764107407405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45956.764107407405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45956.764107407405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45956.764107407405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45956.764107407405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45956.764107407405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45956.764107407405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45956.764107407405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45956.764107407405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45956.764107407405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45956.764107407405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45956.764107407405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45956.764107407405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45956.764107407405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45956.764107407405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45956.764107407405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45956.764107407405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45956.764107407405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45956.764107407405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45956.764107407405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45956.764107407405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45956.764107407405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45956.764107407405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45956.764107407405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45956.764107407405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45956.764107407405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45956.764107407405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45956.764107407405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45956.764107407405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45956.764107407405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45956.764107407405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45956.764107407405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45956.764107407405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45956.764107407405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45956.764107407405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45956.764107407405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45956.764107407405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45956.764107407405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45956.764107407405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45956.764107407405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45956.764107407405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45956.764107407405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45956.764107407405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45956.764107407405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45956.764107407405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45956.764107407405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45956.764107407405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45956.764107407405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45956.764107407405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45956.764107407405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45956.764107407405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45956.764107407405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45956.764107407405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45956.764107407405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45956.764107407405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45956.764107407405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45956.764107407405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45956.764107407405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45956.764107407405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45956.764107407405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45956.764107407405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45956.764107407405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45956.764107407405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45956.764107407405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45956.764107407405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45956.764107407405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45956.764107407405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45956.764107407405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45956.764107407405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45956.764107407405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45956.764107407405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45956.764107407405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45956.764107407405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45956.764107407405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45956.764107407405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45956.764107407405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45956.764107407405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45956.764107407405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45956.764107407405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45956.764107407405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45956.764107407405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45956.764107407405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45956.764107407405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45956.764107407405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45956.764107407405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45956.764107407405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45956.764107407405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45956.764107407405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45956.764107407405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45956.764107407405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45956.764107407405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45956.764107407405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45956.764107407405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45956.764107407405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45956.764107407405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45956.764107407405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45956.764107407405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45956.764107407405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45956.764107407405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45956.764107407405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45956.764107407405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45956.764107407405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45956.764107407405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45956.764107407405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45956.764107407405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45956.764107407405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45956.764107407405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61"/>
      <c r="B215" s="162" t="str">
        <f>IFERROR(VLOOKUP(D215,DB!A:K,11,0),"")</f>
        <v/>
      </c>
      <c r="C215" s="162"/>
      <c r="D215" s="162"/>
      <c r="E215" s="163"/>
      <c r="F215" s="164"/>
      <c r="G215" s="165">
        <f ca="1">IFERROR(NOW()-F215,"-")</f>
        <v>45956.764107407405</v>
      </c>
      <c r="H215" s="164"/>
      <c r="I215" s="162" t="str">
        <f>IFERROR(VLOOKUP(D215,DB!A:F,6,0),"")</f>
        <v/>
      </c>
      <c r="J215" s="162" t="str">
        <f>IFERROR(VLOOKUP(D215,DB!A:G,7,0),"")</f>
        <v/>
      </c>
      <c r="K215" s="166"/>
      <c r="L215" s="162" t="str">
        <f>IFERROR(VLOOKUP(D215,DB!A:I,9,0),"")</f>
        <v/>
      </c>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162"/>
      <c r="BX215" s="162"/>
      <c r="BY215" s="162"/>
      <c r="BZ215" s="162"/>
      <c r="CA215" s="162"/>
      <c r="CB215" s="162"/>
      <c r="CC215" s="162"/>
      <c r="CD215" s="162"/>
      <c r="CE215" s="162"/>
      <c r="CF215" s="162"/>
      <c r="CG215" s="162"/>
      <c r="CH215" s="162"/>
      <c r="CI215" s="162"/>
      <c r="CJ215" s="167"/>
    </row>
  </sheetData>
  <dataValidations count="2">
    <dataValidation allowBlank="1" showInputMessage="1" showErrorMessage="1" sqref="E1" xr:uid="{4D935161-CDD3-4592-B877-3FB59C99E142}"/>
    <dataValidation type="list" allowBlank="1" showInputMessage="1" showErrorMessage="1" sqref="E3:E21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45956.764107407405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45956.764107407405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45956.764107407405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45956.764107407405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45956.764107407405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45956.764107407405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45956.764107407405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45956.764107407405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45956.764107407405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45956.764107407405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45956.764107407405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45956.764107407405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45956.764107407405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45956.764107407405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45956.764107407405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45956.764107407405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45956.764107407405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45956.764107407405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45956.764107407405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45956.764107407405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45956.764107407405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45956.764107407405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45956.764107407405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45956.764107407405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45956.764107407405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45956.764107407405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45956.764107407405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45956.764107407405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45956.764107407405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45956.764107407405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45956.764107407405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45956.764107407405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45956.764107407405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45956.764107407405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45956.764107407405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45956.764107407405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45956.764107407405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45956.764107407405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45956.764107407405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45956.764107407405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45956.764107407405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45956.764107407405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45956.764107407405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45956.764107407405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45956.764107407405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45956.764107407405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45956.764107407405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45956.764107407405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45956.764107407405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45956.764107407405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45956.764107407405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45956.764107407405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45956.764107407405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45956.764107407405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45956.764107407405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45956.764107407405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45956.764107407405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45956.764107407405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45956.764107407405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45956.764107407405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45956.764107407405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45956.764107407405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45956.764107407405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45956.764107407405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45956.764107407405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45956.764107407405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45956.764107407405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45956.764107407405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45956.764107407405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45956.764107407405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45956.764107407405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45956.764107407405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45956.764107407405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45956.764107407405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45956.764107407405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45956.764107407405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45956.764107407405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45956.764107407405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45956.764107407405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45956.764107407405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45956.764107407405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45956.764107407405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45956.764107407405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45956.764107407405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45956.764107407405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45956.764107407405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45956.764107407405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45956.764107407405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45956.764107407405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45956.764107407405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45956.764107407405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45956.764107407405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45956.764107407405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45956.764107407405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45956.764107407405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45956.764107407405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45956.764107407405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45956.764107407405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45956.764107407405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45956.764107407405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45956.764107407405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45956.764107407405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45956.764107407405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45956.764107407405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45956.764107407405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45956.764107407405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45956.764107407405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45956.764107407405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45956.764107407405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45956.764107407405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45956.764107407405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45956.764107407405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45956.764107407405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45956.764107407405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45956.764107407405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45956.764107407405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45956.764107407405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45956.764107407405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45956.764107407405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45956.764107407405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45956.764107407405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45956.764107407405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45956.764107407405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45956.764107407405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45956.764107407405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45956.764107407405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45956.764107407405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45956.764107407405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45956.764107407405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45956.764107407405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45956.764107407405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45956.764107407405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45956.764107407405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45956.764107407405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45956.764107407405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45956.764107407405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45956.764107407405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45956.764107407405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45956.764107407405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45956.764107407405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45956.764107407405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45956.764107407405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45956.764107407405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45956.764107407405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45956.764107407405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45956.764107407405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45956.764107407405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45956.764107407405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45956.764107407405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45956.764107407405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45956.764107407405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45956.764107407405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45956.764107407405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45956.764107407405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45956.764107407405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45956.764107407405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45956.764107407405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45956.764107407405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45956.764107407405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45956.764107407405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45956.764107407405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45956.764107407405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45956.764107407405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45956.764107407405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45956.764107407405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45956.764107407405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45956.764107407405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45956.764107407405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45956.764107407405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45956.764107407405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45956.764107407405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45956.764107407405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45956.764107407405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45956.764107407405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45956.764107407405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45956.764107407405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45956.764107407405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45956.764107407405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45956.764107407405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45956.764107407405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45956.764107407405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45956.764107407405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45956.764107407405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45956.764107407405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45956.764107407405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45956.764107407405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45956.764107407405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45956.764107407405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45956.764107407405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45956.764107407405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45956.764107407405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45956.764107407405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45956.764107407405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45956.764107407405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45956.764107407405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45956.764107407405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45956.764107407405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45956.764107407405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45956.764107407405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45956.764107407405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45956.764107407405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45956.764107407405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45956.764107407405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45956.764107407405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45956.764107407405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45956.764107407405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45956.764107407405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45956.764107407405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45956.764107407405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45956.764107407405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45956.764107407405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45956.764107407405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45956.764107407405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45956.764107407405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45956.764107407405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45956.764107407405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45956.764107407405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45956.764107407405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45956.764107407405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45956.764107407405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45956.764107407405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45956.764107407405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45956.764107407405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45956.764107407405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45956.764107407405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45956.764107407405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45956.764107407405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45956.764107407405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45956.764107407405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45956.764107407405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45956.764107407405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45956.764107407405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45956.764107407405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45956.764107407405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45956.764107407405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45956.764107407405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45956.764107407405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45956.764107407405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45956.764107407405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45956.764107407405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45956.764107407405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45956.764107407405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45956.764107407405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45956.764107407405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45956.764107407405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45956.764107407405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45956.764107407405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45956.764107407405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45956.764107407405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45956.764107407405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45956.764107407405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45956.764107407405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45956.764107407405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45956.764107407405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45956.764107407405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45956.764107407405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45956.764107407405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45956.764107407405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45956.764107407405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45956.764107407405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45956.764107407405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45956.764107407405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45956.764107407405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45956.764107407405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45956.764107407405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45956.764107407405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45956.764107407405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45956.764107407405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45956.764107407405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45956.764107407405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45956.764107407405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45956.764107407405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45956.764107407405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45956.764107407405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45956.764107407405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45956.764107407405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45956.764107407405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45956.764107407405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45956.764107407405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45956.764107407405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45956.764107407405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45956.764107407405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45956.764107407405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45956.764107407405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45956.764107407405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45956.764107407405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45956.764107407405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45956.764107407405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45956.764107407405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45956.764107407405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45956.764107407405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45956.764107407405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45956.764107407405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45956.764107407405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45956.764107407405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45956.764107407405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45956.764107407405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45956.764107407405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45956.764107407405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45956.764107407405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45956.764107407405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45956.764107407405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45956.764107407405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45956.764107407405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45956.764107407405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45956.764107407405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45956.764107407405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45956.764107407405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45956.764107407405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45956.764107407405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45956.764107407405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45956.764107407405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45956.764107407405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45956.764107407405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45956.764107407405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45956.764107407405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45956.764107407405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45956.764107407405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45956.764107407405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45956.764107407405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45956.764107407405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45956.764107407405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45956.764107407405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45956.764107407405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45956.764107407405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45956.764107407405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45956.764107407405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45956.764107407405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45956.764107407405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45956.764107407405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45956.764107407405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45956.764107407405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45956.764107407405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45956.764107407405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45956.764107407405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45956.764107407405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45956.764107407405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45956.764107407405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45956.764107407405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45956.764107407405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45956.764107407405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45956.764107407405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45956.764107407405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45956.764107407405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45956.764107407405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45956.764107407405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45956.764107407405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45956.764107407405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45956.764107407405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45956.764107407405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45956.764107407405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45956.764107407405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45956.764107407405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45956.764107407405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45956.764107407405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45956.764107407405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45956.764107407405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45956.764107407405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45956.764107407405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45956.764107407405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45956.764107407405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45956.764107407405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45956.764107407405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45956.764107407405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45956.764107407405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45956.764107407405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45956.764107407405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45956.764107407405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45956.764107407405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45956.764107407405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45956.764107407405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45956.764107407405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45956.764107407405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45956.764107407405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45956.764107407405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45956.764107407405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45956.764107407405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45956.764107407405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45956.764107407405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45956.764107407405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45956.764107407405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45956.764107407405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45956.764107407405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45956.764107407405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45956.764107407405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45956.764107407405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45956.764107407405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45956.764107407405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45956.764107407405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45956.764107407405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45956.764107407405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45956.764107407405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45956.764107407405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45956.764107407405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45956.764107407405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45956.764107407405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45956.764107407405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45956.764107407405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45956.764107407405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45956.764107407405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45956.764107407405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45956.764107407405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45956.764107407405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45956.764107407405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45956.764107407405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45956.764107407405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45956.764107407405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45956.764107407405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45956.764107407405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45956.764107407405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45956.764107407405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45956.764107407405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45956.764107407405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45956.764107407405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45956.764107407405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45956.764107407405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45956.764107407405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45956.764107407405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45956.764107407405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45956.764107407405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45956.764107407405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45956.764107407405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45956.764107407405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45956.764107407405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45956.764107407405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45956.764107407405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45956.764107407405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45956.764107407405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45956.764107407405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45956.764107407405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45956.764107407405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45956.764107407405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45956.764107407405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45956.764107407405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45956.764107407405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45956.764107407405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45956.764107407405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45956.764107407405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45956.764107407405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45956.764107407405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45956.764107407405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45956.764107407405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45956.764107407405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45956.764107407405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45956.764107407405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45956.764107407405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45956.764107407405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45956.764107407405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45956.764107407405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45956.764107407405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45956.764107407405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45956.764107407405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45956.764107407405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45956.764107407405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45956.764107407405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45956.764107407405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45956.764107407405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45956.764107407405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45956.764107407405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45956.764107407405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45956.764107407405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45956.764107407405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45956.764107407405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45956.764107407405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45956.764107407405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45956.764107407405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45956.764107407405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45956.764107407405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45956.764107407405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45956.764107407405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45956.764107407405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45956.764107407405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45956.764107407405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45956.764107407405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45956.764107407405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45956.764107407405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45956.764107407405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45956.764107407405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45956.764107407405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45956.764107407405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45956.764107407405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45956.764107407405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45956.764107407405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45956.764107407405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45956.764107407405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45956.764107407405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45956.764107407405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45956.764107407405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45956.764107407405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45956.764107407405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45956.764107407405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45956.764107407405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45956.764107407405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45956.764107407405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45956.764107407405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45956.764107407405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45956.764107407405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45956.764107407405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45956.764107407405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45956.764107407405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45956.764107407405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45956.764107407405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45956.764107407405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45956.764107407405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45956.764107407405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45956.764107407405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45956.764107407405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45956.764107407405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45956.764107407405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45956.764107407405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45956.764107407405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45956.764107407405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45956.764107407405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45956.764107407405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45956.764107407405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45956.764107407405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45956.764107407405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45956.764107407405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45956.764107407405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45956.764107407405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45956.764107407405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45956.764107407405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45956.764107407405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45956.764107407405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45956.764107407405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45956.764107407405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45956.764107407405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45956.764107407405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45956.764107407405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45956.764107407405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45956.764107407405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45956.764107407405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45956.764107407405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45956.764107407405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45956.764107407405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45956.764107407405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45956.764107407405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45956.764107407405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45956.764107407405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45956.764107407405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45956.764107407405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45956.764107407405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45956.764107407405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45956.764107407405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45956.764107407405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45956.764107407405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45956.764107407405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45956.764107407405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45956.764107407405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45956.764107407405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45956.764107407405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45956.764107407405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45956.764107407405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45956.764107407405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45956.764107407405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45956.764107407405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45956.764107407405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45956.764107407405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45956.764107407405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45956.764107407405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45956.764107407405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45956.764107407405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45956.764107407405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45956.764107407405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45956.764107407405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45956.764107407405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45956.764107407405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45956.764107407405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45956.764107407405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45956.764107407405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45956.764107407405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45956.764107407405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45956.764107407405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45956.764107407405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45956.764107407405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45956.764107407405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45956.764107407405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45956.764107407405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45956.764107407405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45956.764107407405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45956.764107407405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45956.764107407405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45956.764107407405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45956.764107407405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45956.764107407405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45956.764107407405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45956.764107407405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45956.764107407405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45956.764107407405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45956.764107407405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45956.764107407405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45956.764107407405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45956.764107407405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45956.764107407405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45956.764107407405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45956.764107407405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45956.764107407405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45956.764107407405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45956.764107407405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45956.764107407405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45956.764107407405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45956.764107407405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45956.764107407405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45956.764107407405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45956.764107407405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45956.764107407405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45956.764107407405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45956.764107407405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45956.764107407405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45956.764107407405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45956.764107407405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45956.764107407405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45956.764107407405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45956.764107407405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45956.764107407405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45956.764107407405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45956.764107407405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45956.764107407405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45956.764107407405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45956.764107407405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45956.764107407405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45956.764107407405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45956.764107407405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45956.764107407405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45956.764107407405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45956.764107407405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45956.764107407405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45956.764107407405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45956.764107407405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45956.764107407405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45956.764107407405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45956.764107407405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45956.764107407405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45956.764107407405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45956.764107407405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45956.764107407405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45956.764107407405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45956.764107407405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45956.764107407405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45956.764107407405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45956.764107407405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45956.764107407405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45956.764107407405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45956.764107407405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45956.764107407405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45956.764107407405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45956.764107407405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45956.764107407405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45956.764107407405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45956.764107407405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45956.764107407405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45956.764107407405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45956.764107407405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45956.764107407405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45956.764107407405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45956.764107407405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45956.764107407405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45956.764107407405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45956.764107407405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45956.764107407405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45956.764107407405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45956.764107407405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45956.764107407405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45956.764107407405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45956.764107407405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45956.764107407405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45956.764107407405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45956.764107407405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45956.764107407405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45956.764107407405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45956.764107407405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45956.764107407405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45956.764107407405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45956.764107407405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45956.764107407405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45956.764107407405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45956.764107407405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45956.764107407405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45956.764107407405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45956.764107407405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45956.764107407405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45956.764107407405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45956.764107407405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45956.764107407405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45956.764107407405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45956.764107407405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45956.764107407405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45956.764107407405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45956.764107407405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45956.764107407405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45956.764107407405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45956.764107407405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45956.764107407405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45956.764107407405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45956.764107407405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45956.764107407405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45956.764107407405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45956.764107407405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45956.764107407405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45956.764107407405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45956.764107407405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45956.764107407405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45956.764107407405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45956.764107407405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45956.764107407405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45956.764107407405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45956.764107407405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45956.764107407405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45956.764107407405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45956.764107407405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45956.764107407405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45956.764107407405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45956.764107407405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45956.764107407405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45956.764107407405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45956.764107407405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45956.764107407405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45956.764107407405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45956.764107407405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45956.764107407405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45956.764107407405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45956.764107407405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45956.764107407405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45956.764107407405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45956.764107407405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45956.764107407405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45956.764107407405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45956.764107407405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45956.764107407405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45956.764107407405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45956.764107407405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45956.764107407405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45956.764107407405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45956.764107407405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45956.764107407405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45956.764107407405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45956.764107407405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45956.764107407405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45956.764107407405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45956.764107407405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45956.764107407405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45956.764107407405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45956.764107407405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45956.764107407405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45956.764107407405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45956.764107407405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45956.764107407405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45956.764107407405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45956.764107407405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45956.764107407405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45956.764107407405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45956.764107407405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45956.764107407405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45956.764107407405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45956.764107407405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45956.764107407405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45956.764107407405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45956.764107407405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45956.764107407405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45956.764107407405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45956.764107407405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45956.764107407405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45956.764107407405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45956.764107407405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45956.764107407405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45956.764107407405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45956.764107407405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45956.764107407405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45956.764107407405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45956.764107407405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45956.764107407405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45956.764107407405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45956.764107407405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45956.764107407405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45956.764107407405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45956.764107407405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45956.764107407405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45956.764107407405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45956.764107407405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45956.764107407405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45956.764107407405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45956.764107407405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45956.764107407405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45956.764107407405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45956.764107407405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45956.764107407405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45956.764107407405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45956.764107407405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45956.764107407405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45956.764107407405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45956.764107407405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45956.764107407405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45956.764107407405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45956.764107407405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45956.764107407405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45956.764107407405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45956.764107407405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45956.764107407405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45956.764107407405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45956.764107407405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45956.764107407405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45956.764107407405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45956.764107407405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45956.764107407405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45956.764107407405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45956.764107407405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45956.764107407405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45956.764107407405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45956.764107407405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45956.764107407405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45956.764107407405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45956.764107407405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45956.764107407405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45956.764107407405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45956.764107407405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45956.764107407405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45956.764107407405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45956.764107407405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45956.764107407405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45956.764107407405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45956.764107407405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45956.764107407405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45956.764107407405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45956.764107407405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45956.764107407405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45956.764107407405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45956.764107407405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45956.764107407405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45956.764107407405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45956.764107407405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45956.764107407405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45956.764107407405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45956.764107407405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45956.764107407405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45956.764107407405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45956.764107407405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45956.764107407405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45956.764107407405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45956.764107407405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45956.764107407405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45956.764107407405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45956.764107407405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45956.764107407405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45956.764107407405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45956.764107407405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45956.764107407405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45956.764107407405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45956.764107407405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45956.764107407405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45956.764107407405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45956.764107407405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45956.764107407405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45956.764107407405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45956.764107407405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45956.764107407405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45956.764107407405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45956.764107407405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45956.764107407405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45956.764107407405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45956.764107407405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45956.764107407405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45956.764107407405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45956.764107407405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45956.764107407405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45956.764107407405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45956.764107407405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45956.764107407405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45956.764107407405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45956.764107407405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45956.764107407405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45956.764107407405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45956.764107407405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45956.764107407405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45956.764107407405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45956.764107407405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45956.764107407405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45956.764107407405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45956.764107407405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45956.764107407405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45956.764107407405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45956.764107407405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45956.764107407405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45956.764107407405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45956.764107407405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45956.764107407405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45956.764107407405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45956.764107407405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45956.764107407405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45956.764107407405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45956.764107407405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45956.764107407405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45956.764107407405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45956.764107407405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45956.764107407405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45956.764107407405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45956.764107407405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45956.764107407405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45956.764107407405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45956.764107407405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45956.764107407405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45956.764107407405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45956.764107407405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45956.764107407405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45956.764107407405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45956.764107407405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45956.764107407405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45956.764107407405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45956.764107407405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45956.764107407405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45956.764107407405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45956.764107407405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45956.764107407405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45956.764107407405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45956.764107407405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45956.764107407405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45956.764107407405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45956.764107407405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45956.764107407405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45956.764107407405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45956.764107407405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45956.764107407405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45956.764107407405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45956.764107407405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45956.764107407405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45956.764107407405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45956.764107407405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45956.764107407405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45956.764107407405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45956.764107407405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45956.764107407405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45956.764107407405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45956.764107407405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45956.764107407405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45956.764107407405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45956.764107407405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45956.764107407405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45956.764107407405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45956.764107407405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45956.764107407405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45956.764107407405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45956.764107407405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45956.764107407405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45956.764107407405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45956.764107407405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45956.764107407405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45956.764107407405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45956.764107407405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45956.764107407405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45956.764107407405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45956.764107407405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45956.764107407405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45956.764107407405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45956.764107407405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45956.764107407405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45956.764107407405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45956.764107407405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45956.764107407405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45956.764107407405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45956.764107407405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45956.764107407405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45956.764107407405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45956.764107407405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45956.764107407405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45956.764107407405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45956.764107407405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45956.764107407405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45956.764107407405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45956.764107407405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45956.764107407405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45956.764107407405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45956.764107407405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45956.764107407405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45956.764107407405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45956.764107407405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45956.764107407405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45956.764107407405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45956.764107407405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45956.764107407405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45956.764107407405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45956.764107407405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45956.764107407405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45956.764107407405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45956.764107407405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45956.764107407405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45956.764107407405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45956.764107407405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45956.764107407405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45956.764107407405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45956.764107407405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45956.764107407405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45956.764107407405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45956.764107407405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45956.764107407405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45956.764107407405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45956.764107407405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45956.764107407405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45956.764107407405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45956.764107407405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45956.764107407405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45956.764107407405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45956.764107407405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45956.764107407405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45956.764107407405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45956.764107407405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45956.764107407405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45956.764107407405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45956.764107407405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45956.764107407405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45956.764107407405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45956.764107407405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45956.764107407405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45956.764107407405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45956.764107407405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45956.764107407405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45956.764107407405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45956.764107407405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45956.764107407405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45956.764107407405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45956.764107407405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45956.764107407405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45956.764107407405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45956.764107407405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45956.764107407405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45956.764107407405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45956.764107407405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45956.764107407405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45956.764107407405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45956.764107407405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45956.764107407405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45956.764107407405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45956.764107407405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45956.764107407405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45956.764107407405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45956.764107407405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45956.764107407405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45956.764107407405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45956.764107407405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45956.764107407405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45956.764107407405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45956.764107407405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45956.764107407405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45956.764107407405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45956.764107407405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45956.764107407405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45956.764107407405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45956.764107407405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45956.764107407405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45956.764107407405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45956.764107407405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45956.764107407405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45956.764107407405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45956.764107407405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45956.764107407405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45956.764107407405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45956.764107407405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45956.764107407405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45956.764107407405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45956.764107407405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45956.764107407405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45956.764107407405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45956.764107407405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45956.764107407405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45956.764107407405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45956.764107407405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45956.764107407405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45956.764107407405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45956.764107407405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45956.764107407405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45956.764107407405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45956.764107407405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45956.764107407405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45956.764107407405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45956.764107407405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45956.764107407405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45956.764107407405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45956.764107407405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45956.764107407405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45956.764107407405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45956.764107407405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45956.764107407405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45956.764107407405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45956.764107407405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45956.764107407405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45956.764107407405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45956.764107407405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45956.764107407405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45956.764107407405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45956.764107407405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45956.764107407405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45956.764107407405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45956.764107407405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45956.764107407405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45956.764107407405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45956.764107407405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45956.764107407405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45956.764107407405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45956.764107407405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45956.764107407405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45956.764107407405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45956.764107407405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45956.764107407405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45956.764107407405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45956.764107407405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45956.764107407405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45956.764107407405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45956.764107407405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45956.764107407405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45956.764107407405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45956.764107407405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45956.764107407405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45956.764107407405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tabSelected="1"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253.2833898148092</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3.1293851851805812</v>
      </c>
      <c r="H3" s="123">
        <v>45953.546631944446</v>
      </c>
      <c r="I3" s="99" t="str">
        <f>IFERROR(VLOOKUP(D3,DB!A:F,6,0),"")</f>
        <v>SCECO</v>
      </c>
      <c r="J3" s="99" t="str">
        <f>IFERROR(VLOOKUP(D3,DB!A:G,7,0),"")</f>
        <v>Dead</v>
      </c>
      <c r="K3" s="125" t="s">
        <v>39091</v>
      </c>
      <c r="L3" s="121" t="str">
        <f>IFERROR(VLOOKUP(D3,DB!A:I,9,0),"")</f>
        <v>Latis</v>
      </c>
    </row>
    <row r="4" spans="1:16" ht="15" customHeight="1">
      <c r="A4" s="119"/>
      <c r="B4" s="119" t="str">
        <f>IFERROR(VLOOKUP(D4,DB!A:K,11,0),"")</f>
        <v/>
      </c>
      <c r="C4" s="120"/>
      <c r="D4" s="94"/>
      <c r="E4" s="98"/>
      <c r="F4" s="123"/>
      <c r="G4" s="124">
        <f ca="1">IFERROR(NOW()-F4,"")</f>
        <v>45956.764107407405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45956.764107407405</v>
      </c>
      <c r="H5" s="123"/>
      <c r="I5" s="119" t="str">
        <f>IFERROR(VLOOKUP(D5,DB!A:F,6,0),"")</f>
        <v/>
      </c>
      <c r="J5" s="119" t="str">
        <f>IFERROR(VLOOKUP(D5,DB!A:G,7,0),"")</f>
        <v/>
      </c>
      <c r="K5" s="125"/>
      <c r="L5" s="121" t="str">
        <f>IFERROR(VLOOKUP(D5,DB!A:I,9,0),"")</f>
        <v/>
      </c>
    </row>
    <row r="6" spans="1:16" ht="15" customHeight="1">
      <c r="A6" s="119"/>
      <c r="B6" s="119" t="str">
        <f>IFERROR(VLOOKUP(D6,DB!A:K,11,0),"")</f>
        <v>R4</v>
      </c>
      <c r="C6" s="120"/>
      <c r="D6" s="121" t="s">
        <v>25315</v>
      </c>
      <c r="E6" s="122"/>
      <c r="F6" s="123"/>
      <c r="G6" s="124">
        <f ca="1">IFERROR(NOW()-F6,"")</f>
        <v>45956.764107407405</v>
      </c>
      <c r="H6" s="123"/>
      <c r="I6" s="119" t="str">
        <f>IFERROR(VLOOKUP(D6,DB!A:F,6,0),"")</f>
        <v>SCECO</v>
      </c>
      <c r="J6" s="119" t="str">
        <f>IFERROR(VLOOKUP(D6,DB!A:G,7,0),"")</f>
        <v>Vandalized</v>
      </c>
      <c r="K6" s="125"/>
      <c r="L6" s="121" t="str">
        <f>IFERROR(VLOOKUP(D6,DB!A:I,9,0),"")</f>
        <v>Latis</v>
      </c>
    </row>
    <row r="7" spans="1:16" ht="15" customHeight="1">
      <c r="A7" s="119"/>
      <c r="B7" s="119" t="str">
        <f>IFERROR(VLOOKUP(D7,DB!A:K,11,0),"")</f>
        <v/>
      </c>
      <c r="C7" s="120"/>
      <c r="D7" s="94"/>
      <c r="E7" s="122"/>
      <c r="F7" s="123"/>
      <c r="G7" s="124">
        <f ca="1">IFERROR(NOW()-F7,"")</f>
        <v>45956.764107407405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45956.764107407405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45956.764107407405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45956.764107407405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45956.764107407405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45956.764107407405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45956.764107407405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45956.764107407405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45956.764107407405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45956.764107407405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45956.764107407405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45956.764107407405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45956.764107407405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45956.764107407405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45956.764107407405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45956.764107407405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45956.764107407405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45956.764107407405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45956.764107407405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45956.764107407405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45956.764107407405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45956.764107407405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45956.764107407405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45956.764107407405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45956.764107407405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45956.764107407405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45956.764107407405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45956.764107407405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45956.764107407405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45956.764107407405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45956.764107407405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45956.764107407405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45956.764107407405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45956.764107407405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45956.764107407405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45956.764107407405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45956.764107407405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45956.764107407405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45956.764107407405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45956.764107407405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45956.764107407405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45956.764107407405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45956.764107407405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45956.764107407405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45956.764107407405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45956.764107407405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45956.764107407405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45956.764107407405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45956.764107407405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45956.764107407405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45956.764107407405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45956.764107407405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45956.764107407405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45956.764107407405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45956.764107407405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45956.764107407405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45956.764107407405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45956.764107407405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45956.764107407405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45956.764107407405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45956.764107407405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45956.764107407405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45956.764107407405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45956.764107407405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45956.764107407405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45956.764107407405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45956.764107407405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45956.764107407405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45956.764107407405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45956.764107407405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45956.764107407405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45956.764107407405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45956.764107407405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45956.764107407405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45956.764107407405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45956.764107407405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45956.764107407405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45956.764107407405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45956.764107407405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45956.764107407405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45956.764107407405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45956.764107407405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45956.764107407405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45956.764107407405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45956.764107407405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45956.764107407405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45956.764107407405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45956.764107407405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45956.764107407405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45956.764107407405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45956.764107407405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45956.764107407405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45956.764107407405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45956.764107407405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45956.764107407405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45956.764107407405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45956.764107407405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45956.764107407405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45956.764107407405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45956.764107407405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45956.764107407405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45956.764107407405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45956.764107407405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45956.764107407405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45956.764107407405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45956.764107407405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45956.764107407405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45956.764107407405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45956.764107407405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45956.764107407405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45956.764107407405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45956.764107407405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45956.764107407405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45956.764107407405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45956.764107407405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45956.764107407405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45956.764107407405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45956.764107407405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45956.764107407405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45956.764107407405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45956.764107407405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45956.764107407405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45956.764107407405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45956.764107407405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45956.764107407405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45956.764107407405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45956.764107407405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45956.764107407405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45956.764107407405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45956.764107407405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45956.764107407405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45956.764107407405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45956.764107407405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45956.764107407405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45956.764107407405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45956.764107407405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45956.764107407405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45956.764107407405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45956.764107407405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45956.764107407405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45956.764107407405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45956.764107407405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45956.764107407405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45956.764107407405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45956.764107407405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45956.764107407405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45956.764107407405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45956.764107407405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45956.764107407405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45956.764107407405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45956.764107407405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45956.764107407405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45956.764107407405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45956.764107407405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45956.764107407405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45956.764107407405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45956.764107407405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45956.764107407405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45956.764107407405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45956.764107407405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45956.764107407405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45956.764107407405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45956.764107407405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45956.764107407405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45956.764107407405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45956.764107407405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45956.764107407405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45956.764107407405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45956.764107407405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45956.764107407405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45956.764107407405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45956.764107407405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45956.764107407405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45956.764107407405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45956.764107407405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45956.764107407405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45956.764107407405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45956.764107407405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45956.764107407405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45956.764107407405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45956.764107407405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45956.764107407405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45956.764107407405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45956.764107407405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45956.764107407405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45956.764107407405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45956.764107407405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45956.764107407405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45956.764107407405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45956.764107407405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45956.764107407405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45956.764107407405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45956.764107407405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45956.764107407405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45956.764107407405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45956.764107407405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45956.764107407405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45956.764107407405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45956.764107407405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45956.764107407405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45956.764107407405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45956.764107407405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45956.764107407405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45956.764107407405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45956.764107407405</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45956.764107407405</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22" sqref="D2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64.932047222217079</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30.575230092588754</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8.1029962962929858</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38998</v>
      </c>
      <c r="F5" s="153">
        <v>45956.505960648145</v>
      </c>
      <c r="G5" s="154">
        <f ca="1">IFERROR(NOW()-F5,"")</f>
        <v>0.25814675926085329</v>
      </c>
      <c r="H5" s="153">
        <v>45956.07471064815</v>
      </c>
      <c r="I5" s="152" t="str">
        <f>IFERROR(VLOOKUP(D5,DB!A:F,6,0),"")</f>
        <v>SCECO</v>
      </c>
      <c r="J5" s="152" t="str">
        <f>IFERROR(VLOOKUP(D5,DB!A:G,7,0),"")</f>
        <v>No BB Design</v>
      </c>
      <c r="K5" s="152" t="s">
        <v>39099</v>
      </c>
      <c r="L5" s="152" t="str">
        <f>IFERROR(VLOOKUP(D5,DB!A:I,9,0),"")</f>
        <v>Latis</v>
      </c>
    </row>
    <row r="6" spans="1:13" ht="30.75">
      <c r="A6" s="152" t="s">
        <v>39100</v>
      </c>
      <c r="B6" s="152" t="str">
        <f>IFERROR(VLOOKUP(D6,DB!A:K,11,0),"")</f>
        <v>R5</v>
      </c>
      <c r="C6" s="152">
        <v>1</v>
      </c>
      <c r="D6" s="152" t="s">
        <v>31265</v>
      </c>
      <c r="E6" s="152" t="s">
        <v>39079</v>
      </c>
      <c r="F6" s="153">
        <v>45956.726053240738</v>
      </c>
      <c r="G6" s="154">
        <f ca="1">IFERROR(NOW()-F6,"")</f>
        <v>3.8054166667279787E-2</v>
      </c>
      <c r="H6" s="153">
        <v>45956.671886574077</v>
      </c>
      <c r="I6" s="152" t="str">
        <f>IFERROR(VLOOKUP(D6,DB!A:F,6,0),"")</f>
        <v>SCECO</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45956.764107407405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45956.764107407405</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45956.764107407405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45956.764107407405</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45956.764107407405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45956.764107407405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45956.764107407405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45956.764107407405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45956.764107407405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45956.764107407405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45956.764107407405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45956.764107407405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45956.764107407405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45956.764107407405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45956.764107407405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45956.764107407405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45956.764107407405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45956.764107407405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45956.764107407405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45956.764107407405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45956.764107407405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45956.764107407405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45956.764107407405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45956.764107407405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45956.764107407405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45956.764107407405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45956.764107407405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45956.764107407405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45956.764107407405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45956.764107407405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45956.764107407405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45956.764107407405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45956.764107407405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45956.764107407405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45956.764107407405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45956.764107407405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45956.764107407405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45956.764107407405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45956.764107407405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45956.764107407405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45956.764107407405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45956.764107407405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45956.764107407405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45956.764107407405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45956.764107407405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45956.764107407405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45956.764107407405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45956.764107407405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45956.764107407405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45956.764107407405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45956.764107407405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45956.764107407405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45956.764107407405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45956.764107407405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45956.764107407405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45956.764107407405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45956.764107407405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45956.764107407405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45956.764107407405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45956.764107407405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45956.764107407405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45956.764107407405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45956.764107407405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45956.764107407405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45956.764107407405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45956.764107407405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45956.764107407405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45956.764107407405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45956.764107407405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45956.764107407405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45956.764107407405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45956.764107407405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45956.764107407405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45956.764107407405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45956.764107407405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45956.764107407405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45956.764107407405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45956.764107407405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45956.764107407405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45956.764107407405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45956.764107407405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45956.764107407405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45956.764107407405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45956.764107407405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45956.764107407405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45956.764107407405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45956.764107407405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45956.764107407405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45956.764107407405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45956.764107407405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45956.764107407405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45956.764107407405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45956.764107407405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45956.764107407405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45956.764107407405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45956.764107407405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45956.764107407405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45956.764107407405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45956.764107407405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45956.764107407405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45956.764107407405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45956.764107407405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45956.764107407405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45956.764107407405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45956.764107407405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45956.764107407405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45956.764107407405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45956.764107407405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45956.764107407405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45956.764107407405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45956.764107407405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45956.764107407405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45956.764107407405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45956.764107407405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45956.764107407405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45956.764107407405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45956.764107407405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45956.764107407405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45956.764107407405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45956.764107407405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45956.764107407405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45956.764107407405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45956.764107407405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45956.764107407405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45956.764107407405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45956.764107407405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45956.764107407405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45956.764107407405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45956.764107407405</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45956.764107407405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45956.764107407405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45956.764107407405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45956.764107407405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45956.764107407405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45956.764107407405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45956.764107407405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45956.764107407405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45956.764107407405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45956.764107407405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45956.764107407405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45956.764107407405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45956.764107407405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45956.764107407405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45956.764107407405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45956.764107407405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45956.764107407405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45956.764107407405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45956.764107407405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45956.764107407405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45956.764107407405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45956.764107407405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45956.764107407405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45956.764107407405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45956.764107407405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45956.764107407405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45956.764107407405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45956.764107407405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45956.764107407405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45956.764107407405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45956.764107407405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45956.764107407405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45956.764107407405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45956.764107407405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45956.764107407405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45956.764107407405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45956.764107407405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45956.764107407405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45956.764107407405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45956.764107407405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45956.764107407405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45956.764107407405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45956.764107407405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45956.764107407405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45956.764107407405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45956.764107407405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45956.764107407405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45956.764107407405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45956.764107407405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45956.764107407405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45956.764107407405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45956.764107407405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45956.764107407405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45956.764107407405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45956.764107407405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45956.764107407405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45956.764107407405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45956.764107407405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45956.764107407405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45956.764107407405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45956.764107407405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45956.764107407405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45956.764107407405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45956.764107407405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45956.764107407405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45956.764107407405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45956.764107407405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45956.764107407405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45956.764107407405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45956.764107407405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45956.764107407405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45956.764107407405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45956.764107407405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45956.764107407405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45956.764107407405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45956.764107407405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45956.764107407405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45956.764107407405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45956.764107407405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45956.764107407405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45956.764107407405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45956.764107407405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45956.764107407405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45956.764107407405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45956.764107407405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45956.764107407405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45956.764107407405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45956.764107407405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45956.764107407405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45956.764107407405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45956.764107407405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45956.764107407405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45956.764107407405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45956.764107407405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45956.764107407405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45956.764107407405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45956.764107407405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45956.764107407405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45956.764107407405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45956.764107407405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45956.764107407405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45956.764107407405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45956.764107407405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45956.764107407405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45956.764107407405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45956.764107407405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45956.764107407405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45956.764107407405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45956.764107407405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45956.764107407405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45956.764107407405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45956.764107407405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45956.764107407405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45956.764107407405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45956.764107407405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45956.764107407405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45956.764107407405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45956.764107407405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45956.764107407405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45956.764107407405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45956.764107407405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45956.764107407405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45956.764107407405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45956.764107407405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45956.764107407405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45956.764107407405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45956.764107407405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45956.764107407405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45956.764107407405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45956.764107407405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45956.764107407405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45956.764107407405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45956.764107407405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45956.764107407405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45956.764107407405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45956.764107407405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45956.764107407405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45956.764107407405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45956.764107407405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45956.764107407405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45956.764107407405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45956.764107407405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45956.764107407405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45956.764107407405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45956.764107407405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45956.764107407405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45956.764107407405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45956.764107407405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45956.764107407405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45956.764107407405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45956.764107407405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45956.764107407405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45956.764107407405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45956.764107407405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45956.764107407405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45956.764107407405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45956.764107407405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45956.764107407405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45956.764107407405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45956.764107407405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45956.764107407405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45956.764107407405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45956.764107407405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45956.764107407405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45956.764107407405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45956.764107407405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45956.764107407405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45956.764107407405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45956.764107407405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45956.764107407405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45956.764107407405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45956.764107407405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45956.764107407405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45956.764107407405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45956.764107407405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45956.764107407405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45956.764107407405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45956.764107407405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45956.764107407405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45956.764107407405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45956.764107407405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45956.764107407405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45956.764107407405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45956.764107407405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45956.764107407405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45956.764107407405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45956.764107407405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45956.764107407405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45956.764107407405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45956.764107407405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45956.764107407405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45956.764107407405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45956.764107407405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45956.764107407405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45956.764107407405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45956.764107407405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45956.764107407405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45956.764107407405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45956.764107407405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45956.764107407405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45956.764107407405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45956.764107407405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45956.764107407405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45956.764107407405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45956.764107407405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45956.764107407405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45956.764107407405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45956.764107407405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45956.764107407405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45956.764107407405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45956.764107407405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45956.764107407405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45956.764107407405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45956.764107407405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45956.764107407405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45956.764107407405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45956.764107407405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45956.764107407405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45956.764107407405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45956.764107407405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45956.764107407405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45956.764107407405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45956.764107407405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45956.764107407405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45956.764107407405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45956.764107407405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45956.764107407405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45956.764107407405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45956.764107407405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45956.764107407405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45956.764107407405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45956.764107407405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45956.764107407405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45956.764107407405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45956.764107407405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45956.764107407405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45956.764107407405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45956.764107407405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45956.764107407405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45956.764107407405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45956.764107407405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45956.764107407405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45956.764107407405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45956.764107407405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45956.764107407405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45956.764107407405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45956.764107407405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45956.764107407405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45956.764107407405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45956.764107407405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45956.764107407405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45956.764107407405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45956.764107407405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45956.764107407405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45956.764107407405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45956.764107407405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45956.764107407405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45956.764107407405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45956.764107407405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45956.764107407405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45956.764107407405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45956.764107407405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45956.764107407405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45956.764107407405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45956.764107407405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45956.764107407405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45956.764107407405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45956.764107407405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45956.764107407405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45956.764107407405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45956.764107407405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45956.764107407405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45956.764107407405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45956.764107407405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45956.764107407405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45956.764107407405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45956.764107407405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45956.764107407405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45956.764107407405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45956.764107407405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45956.764107407405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45956.764107407405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45956.764107407405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45956.764107407405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45956.764107407405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45956.764107407405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45956.764107407405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45956.764107407405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45956.764107407405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45956.764107407405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45956.764107407405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45956.764107407405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45956.764107407405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45956.764107407405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45956.764107407405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45956.764107407405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45956.764107407405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45956.764107407405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45956.764107407405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45956.764107407405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45956.764107407405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45956.764107407405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45956.764107407405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45956.764107407405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45956.764107407405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45956.764107407405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45956.764107407405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45956.764107407405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45956.764107407405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45956.764107407405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45956.764107407405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45956.764107407405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45956.764107407405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45956.764107407405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45956.764107407405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45956.764107407405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45956.764107407405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45956.764107407405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45956.764107407405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45956.764107407405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45956.764107407405</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6"/>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0.65969768517970806</v>
      </c>
      <c r="H2" s="107">
        <v>45956.092986111114</v>
      </c>
      <c r="I2" s="103" t="str">
        <f>IFERROR(VLOOKUP(D2,DB!A:F,6,0),"")</f>
        <v>Generator-SG</v>
      </c>
      <c r="J2" s="102" t="str">
        <f>IFERROR(VLOOKUP(D2,DB!A:G,7,0),"")</f>
        <v>Vandalized</v>
      </c>
      <c r="K2" s="108" t="s">
        <v>39103</v>
      </c>
      <c r="L2" s="109" t="str">
        <f>IFERROR(VLOOKUP(D2,DB!A:I,9,0),"")</f>
        <v>Latis</v>
      </c>
    </row>
    <row r="3" spans="1:16383" ht="31.5" customHeight="1">
      <c r="A3" s="104" t="s">
        <v>39104</v>
      </c>
      <c r="B3" s="103" t="str">
        <f>IFERROR(VLOOKUP(D3,DB!A:K,11,0),"")</f>
        <v>R6</v>
      </c>
      <c r="C3" s="105">
        <v>1</v>
      </c>
      <c r="D3" s="103" t="s">
        <v>34971</v>
      </c>
      <c r="E3" s="106" t="s">
        <v>39105</v>
      </c>
      <c r="F3" s="107">
        <v>45956.62903935185</v>
      </c>
      <c r="G3" s="77">
        <f ca="1">IFERROR(NOW()-F3,"-")</f>
        <v>0.13506805555516621</v>
      </c>
      <c r="H3" s="107">
        <v>45956.619884259257</v>
      </c>
      <c r="I3" s="103" t="str">
        <f>IFERROR(VLOOKUP(D3,DB!A:F,6,0),"")</f>
        <v>Generator-SG</v>
      </c>
      <c r="J3" s="102" t="str">
        <f>IFERROR(VLOOKUP(D3,DB!A:G,7,0),"")</f>
        <v>Vandalized</v>
      </c>
      <c r="K3" s="108" t="s">
        <v>39106</v>
      </c>
      <c r="L3" s="109" t="str">
        <f>IFERROR(VLOOKUP(D3,DB!A:I,9,0),"")</f>
        <v>Latis</v>
      </c>
    </row>
    <row r="4" spans="1:16383" ht="31.5" customHeight="1">
      <c r="A4" s="104" t="s">
        <v>39104</v>
      </c>
      <c r="B4" s="103" t="str">
        <f>IFERROR(VLOOKUP(D4,DB!A:K,11,0),"")</f>
        <v>R6</v>
      </c>
      <c r="C4" s="105">
        <v>1</v>
      </c>
      <c r="D4" s="103" t="s">
        <v>35401</v>
      </c>
      <c r="E4" s="106" t="s">
        <v>39105</v>
      </c>
      <c r="F4" s="107">
        <v>45956.62903935185</v>
      </c>
      <c r="G4" s="77">
        <f ca="1">IFERROR(NOW()-F4,"-")</f>
        <v>0.13506805555516621</v>
      </c>
      <c r="H4" s="107">
        <v>45956.619884259257</v>
      </c>
      <c r="I4" s="103" t="str">
        <f>IFERROR(VLOOKUP(D4,DB!A:F,6,0),"")</f>
        <v>SCECO</v>
      </c>
      <c r="J4" s="102" t="str">
        <f>IFERROR(VLOOKUP(D4,DB!A:G,7,0),"")</f>
        <v>Dead</v>
      </c>
      <c r="K4" s="108" t="s">
        <v>39107</v>
      </c>
      <c r="L4" s="109" t="str">
        <f>IFERROR(VLOOKUP(D4,DB!A:I,9,0),"")</f>
        <v>Latis</v>
      </c>
    </row>
    <row r="5" spans="1:16383" ht="31.5" customHeight="1">
      <c r="A5" s="104" t="s">
        <v>39108</v>
      </c>
      <c r="B5" s="103" t="str">
        <f>IFERROR(VLOOKUP(D5,DB!A:K,11,0),"")</f>
        <v>R6</v>
      </c>
      <c r="C5" s="105">
        <v>1</v>
      </c>
      <c r="D5" s="103" t="s">
        <v>33915</v>
      </c>
      <c r="E5" s="106" t="s">
        <v>39105</v>
      </c>
      <c r="F5" s="107">
        <v>45956.743969907409</v>
      </c>
      <c r="G5" s="77">
        <f ca="1">IFERROR(NOW()-F5,"-")</f>
        <v>2.0137499996053521E-2</v>
      </c>
      <c r="H5" s="107">
        <v>45956.738159722219</v>
      </c>
      <c r="I5" s="103" t="str">
        <f>IFERROR(VLOOKUP(D5,DB!A:F,6,0),"")</f>
        <v>SCECO</v>
      </c>
      <c r="J5" s="102" t="str">
        <f>IFERROR(VLOOKUP(D5,DB!A:G,7,0),"")</f>
        <v>Vandalized+No BB Design</v>
      </c>
      <c r="K5" s="108" t="s">
        <v>39109</v>
      </c>
      <c r="L5" s="109" t="str">
        <f>IFERROR(VLOOKUP(D5,DB!A:I,9,0),"")</f>
        <v>Latis</v>
      </c>
    </row>
    <row r="6" spans="1:16383" ht="31.5" customHeight="1">
      <c r="A6" s="104"/>
      <c r="B6" s="103" t="str">
        <f>IFERROR(VLOOKUP(D6,DB!A:K,11,0),"")</f>
        <v/>
      </c>
      <c r="C6" s="105"/>
      <c r="D6" s="103"/>
      <c r="E6" s="106"/>
      <c r="F6" s="107"/>
      <c r="G6" s="77">
        <f ca="1">IFERROR(NOW()-F6,"-")</f>
        <v>45956.764107407405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45956.764107407405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45956.764107407405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45956.764107407405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45956.764107407405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45956.764107407405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45956.764107407405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45956.764107407405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45956.764107407405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45956.764107407405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45956.764107407405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45956.764107407405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45956.764107407405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45956.764107407405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45956.764107407405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45956.764107407405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45956.764107407405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45956.764107407405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45956.764107407405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45956.764107407405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45956.764107407405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45956.764107407405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45956.764107407405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45956.764107407405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45956.764107407405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45956.764107407405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45956.764107407405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45956.764107407405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45956.764107407405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45956.764107407405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45956.764107407405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45956.764107407405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45956.764107407405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45956.764107407405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45956.764107407405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45956.764107407405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45956.764107407405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45956.764107407405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45956.764107407405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45956.764107407405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45956.764107407405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45956.764107407405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45956.764107407405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45956.764107407405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45956.764107407405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45956.764107407405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45956.764107407405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45956.764107407405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45956.764107407405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45956.764107407405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45956.764107407405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45956.764107407405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45956.764107407405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45956.764107407405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45956.764107407405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45956.764107407405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45956.764107407405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45956.764107407405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45956.764107407405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45956.764107407405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45956.764107407405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45956.764107407405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45956.764107407405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45956.764107407405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45956.764107407405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45956.764107407405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45956.764107407405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45956.764107407405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45956.764107407405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45956.764107407405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45956.764107407405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45956.764107407405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45956.764107407405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45956.764107407405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45956.764107407405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45956.764107407405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45956.764107407405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45956.764107407405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45956.764107407405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45956.764107407405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45956.764107407405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45956.764107407405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45956.764107407405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45956.764107407405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45956.764107407405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45956.764107407405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45956.764107407405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45956.764107407405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45956.764107407405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45956.764107407405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45956.764107407405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45956.764107407405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45956.764107407405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45956.764107407405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45956.764107407405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45956.764107407405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45956.764107407405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45956.764107407405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45956.764107407405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45956.764107407405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45956.764107407405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45956.764107407405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45956.764107407405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45956.764107407405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45956.764107407405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45956.764107407405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45956.764107407405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45956.764107407405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45956.764107407405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45956.764107407405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45956.764107407405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45956.764107407405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45956.764107407405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45956.764107407405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45956.764107407405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45956.764107407405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45956.764107407405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45956.764107407405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45956.764107407405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45956.764107407405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45956.764107407405</v>
      </c>
      <c r="H126" s="107"/>
      <c r="I126" s="103" t="str">
        <f>IFERROR(VLOOKUP(D126,DB!A:F,6,0),"")</f>
        <v/>
      </c>
      <c r="J126" s="102" t="str">
        <f>IFERROR(VLOOKUP(D126,DB!A:G,7,0),"")</f>
        <v/>
      </c>
      <c r="K126" s="108"/>
      <c r="L126" s="109" t="str">
        <f>IFERROR(VLOOKUP(D126,DB!A:I,9,0),"")</f>
        <v/>
      </c>
    </row>
  </sheetData>
  <dataValidations count="2">
    <dataValidation allowBlank="1" showInputMessage="1" showErrorMessage="1" sqref="E1" xr:uid="{380493DB-286A-4683-AF55-C78F04945A49}"/>
    <dataValidation type="list" allowBlank="1" showInputMessage="1" showErrorMessage="1" sqref="E2:E1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2025-10-26T15:22:15Z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