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23" documentId="120_S{2AC9BD13-BADA-5192-A53E-5A8FF88502F6}" xr6:coauthVersionLast="47" xr6:coauthVersionMax="47" xr10:uidLastSave="{A042CD06-DBEE-4BB8-A0DB-1DDF7C31E47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1"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<sst xmlns="http://schemas.openxmlformats.org/spreadsheetml/2006/main" count="180295" uniqueCount="39130">
  <si>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</si>
  <si>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</si>
  <si>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</si>
  <si>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</si>
  <si>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</si>
  <si>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</si>
  <si>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</si>
  <si>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</si>
  <si>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</si>
  <si>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</si>
  <si>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</si>
  <si>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</si>
  <si>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</si>
  <si>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</si>
  <si>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</si>
  <si>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</si>
  <si>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</si>
  <si>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</si>
  <si>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</si>
  <si>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</si>
  <si>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</si>
  <si>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</si>
  <si>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</si>
  <si>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</si>
  <si>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</si>
  <si>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</si>
  <si>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</si>
  <si>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</si>
  <si>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</si>
  <si>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</si>
  <si>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</si>
  <si>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</si>
  <si>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</si>
  <si>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</si>
  <si>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</si>
  <si>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</si>
  <si>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</si>
  <si>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</si>
  <si>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</si>
  <si>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</si>
  <si>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</si>
  <si>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</si>
  <si>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</si>
  <si>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</si>
  <si>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</si>
  <si>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</si>
  <si>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</si>
  <si>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</si>
  <si>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</si>
  <si>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</si>
  <si>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</si>
  <si>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</si>
  <si>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</si>
  <si>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</si>
  <si>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</si>
  <si>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</si>
  <si>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</si>
  <si>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</si>
  <si>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</si>
  <si>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</si>
  <si>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</si>
  <si>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</si>
  <si>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</si>
  <si>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</si>
  <si>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</si>
  <si>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</si>
  <si>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</si>
  <si>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</si>
  <si>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</si>
  <si>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</si>
  <si>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</si>
  <si>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</si>
  <si>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</si>
  <si>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</si>
  <si>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</si>
  <si>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</si>
  <si>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</si>
  <si>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</si>
  <si>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</si>
  <si>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</si>
  <si>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</si>
  <si>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</si>
  <si>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</si>
  <si>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</si>
  <si>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</si>
  <si>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</si>
  <si>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</si>
  <si>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</si>
  <si>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</si>
  <si>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</si>
  <si>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</si>
  <si>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</si>
  <si>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</si>
  <si>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</si>
  <si>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</si>
  <si>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</si>
  <si>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</si>
  <si>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</si>
  <si>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</si>
  <si>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</si>
  <si>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</si>
  <si>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</si>
  <si>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</si>
  <si>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</si>
  <si>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</si>
  <si>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</si>
  <si>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</si>
  <si>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</si>
  <si>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</si>
  <si>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</si>
  <si>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</si>
  <si>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</si>
  <si>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</si>
  <si>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</si>
  <si>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</si>
  <si>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</si>
  <si>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</si>
  <si>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</si>
  <si>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</si>
  <si>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</si>
  <si>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</si>
  <si>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</si>
  <si>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</si>
  <si>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</si>
  <si>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</si>
  <si>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</si>
  <si>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</si>
  <si>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</si>
  <si>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</si>
  <si>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</si>
  <si>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</si>
  <si>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</si>
  <si>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</si>
  <si>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</si>
  <si>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</si>
  <si>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</si>
  <si>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</si>
  <si>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</si>
  <si>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</si>
  <si>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</si>
  <si>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</si>
  <si>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</si>
  <si>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</si>
  <si>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</si>
  <si>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</si>
  <si>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</si>
  <si>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</si>
  <si>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</si>
  <si>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</si>
  <si>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</si>
  <si>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</si>
  <si>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</si>
  <si>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</si>
  <si>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</si>
  <si>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</si>
  <si>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</si>
  <si>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</si>
  <si>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</si>
  <si>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</si>
  <si>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</si>
  <si>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</si>
  <si>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</si>
  <si>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</si>
  <si>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</si>
  <si>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</si>
  <si>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</si>
  <si>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</si>
  <si>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</si>
  <si>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</si>
  <si>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</si>
  <si>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</si>
  <si>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</si>
  <si>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</si>
  <si>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</si>
  <si>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</si>
  <si>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</si>
  <si>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</si>
  <si>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</si>
  <si>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</si>
  <si>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</si>
  <si>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</si>
  <si>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</si>
  <si>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</si>
  <si>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</si>
  <si>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</si>
  <si>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</si>
  <si>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</si>
  <si>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</si>
  <si>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</si>
  <si>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</si>
  <si>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</si>
  <si>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</si>
  <si>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</si>
  <si>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</si>
  <si>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</si>
  <si>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</si>
  <si>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</si>
  <si>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</si>
  <si>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</si>
  <si>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</si>
  <si>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</si>
  <si>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</si>
  <si>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</si>
  <si>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</si>
  <si>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</si>
  <si>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</si>
  <si>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</si>
  <si>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</si>
  <si>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</si>
  <si>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</si>
  <si>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</si>
  <si>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</si>
  <si>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</si>
  <si>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</si>
  <si>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</si>
  <si>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</si>
  <si>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</si>
  <si>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</si>
  <si>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</si>
  <si>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</si>
  <si>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</si>
  <si>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</si>
  <si>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</si>
  <si>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</si>
  <si>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</si>
  <si>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</si>
  <si>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</si>
  <si>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</si>
  <si>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</si>
  <si>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</si>
  <si>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</si>
  <si>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</si>
  <si>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</si>
  <si>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</si>
  <si>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</si>
  <si>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</si>
  <si>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</si>
  <si>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</si>
  <si>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</si>
  <si>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</si>
  <si>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</si>
  <si>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</si>
  <si>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</si>
  <si>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</si>
  <si>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</si>
  <si>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</si>
  <si>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</si>
  <si>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</si>
  <si>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</si>
  <si>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</si>
  <si>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</si>
  <si>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</si>
  <si>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</si>
  <si>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</si>
  <si>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</si>
  <si>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</si>
  <si>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</si>
  <si>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</si>
  <si>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</si>
  <si>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</si>
  <si>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</si>
  <si>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</si>
  <si>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</si>
  <si>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</si>
  <si>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</si>
  <si>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</si>
  <si>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</si>
  <si>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</si>
  <si>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</si>
  <si>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</si>
  <si>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</si>
  <si>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</si>
  <si>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</si>
  <si>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</si>
  <si>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</si>
  <si>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</si>
  <si>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</si>
  <si>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</si>
  <si>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</si>
  <si>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</si>
  <si>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</si>
  <si>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</si>
  <si>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</si>
  <si>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</si>
  <si>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</si>
  <si>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</si>
  <si>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</si>
  <si>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</si>
  <si>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</si>
  <si>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</si>
  <si>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</si>
  <si>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</si>
  <si>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</si>
  <si>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</si>
  <si>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</si>
  <si>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</si>
  <si>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</si>
  <si>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</si>
  <si>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</si>
  <si>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</si>
  <si>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</si>
  <si>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</si>
  <si>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</si>
  <si>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</si>
  <si>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</si>
  <si>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</si>
  <si>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</si>
  <si>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</si>
  <si>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</si>
  <si>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</si>
  <si>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</si>
  <si>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</si>
  <si>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</si>
  <si>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</si>
  <si>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</si>
  <si>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</si>
  <si>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</si>
  <si>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</si>
  <si>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</si>
  <si>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</si>
  <si>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</si>
  <si>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</si>
  <si>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</si>
  <si>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</si>
  <si>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</si>
  <si>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</si>
  <si>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</si>
  <si>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</si>
  <si>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</si>
  <si>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</si>
  <si>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</si>
  <si>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</si>
  <si>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</si>
  <si>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</si>
  <si>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</si>
  <si>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</si>
  <si>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</si>
  <si>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</si>
  <si>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</si>
  <si>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</si>
  <si>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</si>
  <si>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</si>
  <si>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</si>
  <si>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</si>
  <si>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</si>
  <si>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</si>
  <si>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</si>
  <si>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</si>
  <si>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</si>
  <si>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</si>
  <si>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</si>
  <si>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</si>
  <si>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</si>
  <si>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</si>
  <si>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</si>
  <si>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</si>
  <si>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</si>
  <si>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</si>
  <si>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</si>
  <si>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</si>
  <si>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</si>
  <si>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</si>
  <si>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</si>
  <si>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</si>
  <si>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</si>
  <si>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</si>
  <si>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</si>
  <si>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</si>
  <si>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</si>
  <si>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</si>
  <si>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</si>
  <si>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</si>
  <si>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</si>
  <si>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</si>
  <si>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</si>
  <si>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</si>
  <si>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</si>
  <si>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</si>
  <si>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</si>
  <si>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</si>
  <si>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</si>
  <si>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</si>
  <si>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</si>
  <si>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</si>
  <si>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</si>
  <si>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</si>
  <si>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</si>
  <si>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</si>
  <si>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</si>
  <si>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</si>
  <si>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</si>
  <si>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</si>
  <si>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</si>
  <si>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</si>
  <si>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</si>
  <si>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</si>
  <si>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</si>
  <si>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</si>
  <si>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</si>
  <si>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</si>
  <si>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</si>
  <si>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</si>
  <si>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</si>
  <si>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</si>
  <si>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</si>
  <si>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</si>
  <si>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</si>
  <si>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</si>
  <si>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</si>
  <si>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</si>
  <si>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</si>
  <si>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</si>
  <si>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</si>
  <si>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</si>
  <si>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</si>
  <si>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</si>
  <si>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</si>
  <si>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</si>
  <si>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</si>
  <si>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</si>
  <si>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</si>
  <si>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</si>
  <si>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</si>
  <si>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</si>
  <si>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</si>
  <si>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</si>
  <si>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</si>
  <si>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</si>
  <si>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</si>
  <si>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</si>
  <si>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</si>
  <si>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</si>
  <si>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</si>
  <si>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</si>
  <si>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</si>
  <si>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</si>
  <si>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</si>
  <si>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</si>
  <si>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</si>
  <si>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</si>
  <si>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</si>
  <si>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</si>
  <si>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</si>
  <si>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</si>
  <si>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</si>
  <si>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</si>
  <si>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</si>
  <si>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</si>
  <si>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</si>
  <si>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</si>
  <si>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</si>
  <si>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</si>
  <si>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</si>
  <si>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</si>
  <si>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</si>
  <si>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</si>
  <si>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</si>
  <si>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</si>
  <si>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</si>
  <si>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</si>
  <si>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</si>
  <si>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</si>
  <si>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</si>
  <si>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</si>
  <si>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</si>
  <si>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</si>
  <si>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</si>
  <si>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</si>
  <si>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</si>
  <si>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</si>
  <si>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</si>
  <si>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</si>
  <si>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</si>
  <si>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</si>
  <si>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</si>
  <si>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</si>
  <si>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</si>
  <si>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</si>
  <si>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</si>
  <si>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</si>
  <si>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</si>
  <si>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</si>
  <si>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</si>
  <si>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</si>
  <si>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</si>
  <si>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</si>
  <si>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</si>
  <si>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</si>
  <si>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</si>
  <si>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</si>
  <si>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</si>
  <si>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</si>
  <si>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</si>
  <si>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</si>
  <si>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</si>
  <si>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</si>
  <si>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</si>
  <si>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</si>
  <si>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</si>
  <si>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</si>
  <si>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</si>
  <si>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</si>
  <si>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</si>
  <si>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</si>
  <si>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</si>
  <si>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</si>
  <si>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</si>
  <si>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</si>
  <si>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</si>
  <si>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</si>
  <si>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</si>
  <si>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</si>
  <si>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</si>
  <si>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</si>
  <si>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</si>
  <si>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</si>
  <si>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</si>
  <si>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</si>
  <si>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</si>
  <si>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</si>
  <si>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</si>
  <si>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</si>
  <si>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</si>
  <si>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</si>
  <si>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</si>
  <si>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</si>
  <si>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</si>
  <si>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</si>
  <si>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</si>
  <si>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</si>
  <si>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</si>
  <si>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</si>
  <si>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</si>
  <si>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</si>
  <si>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</si>
  <si>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</si>
  <si>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</si>
  <si>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</si>
  <si>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</si>
  <si>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</si>
  <si>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</si>
  <si>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</si>
  <si>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</si>
  <si>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</si>
  <si>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</si>
  <si>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</si>
  <si>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</si>
  <si>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</si>
  <si>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</si>
  <si>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</si>
  <si>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</si>
  <si>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</si>
  <si>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</si>
  <si>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</si>
  <si>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</si>
  <si>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</si>
  <si>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</si>
  <si>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</si>
  <si>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</si>
  <si>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</si>
  <si>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</si>
  <si>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</si>
  <si>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</si>
  <si>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</si>
  <si>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</si>
  <si>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</si>
  <si>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</si>
  <si>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</si>
  <si>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</si>
  <si>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</si>
  <si>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</si>
  <si>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</si>
  <si>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</si>
  <si>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</si>
  <si>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</si>
  <si>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</si>
  <si>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</si>
  <si>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</si>
  <si>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</si>
  <si>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</si>
  <si>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</si>
  <si>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</si>
  <si>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</si>
  <si>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</si>
  <si>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</si>
  <si>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</si>
  <si>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</si>
  <si>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</si>
  <si>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</si>
  <si>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</si>
  <si>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</si>
  <si>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</si>
  <si>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</si>
  <si>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</si>
  <si>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</si>
  <si>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</si>
  <si>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</si>
  <si>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</si>
  <si>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</si>
  <si>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</si>
  <si>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</si>
  <si>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</si>
  <si>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</si>
  <si>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</si>
  <si>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</si>
  <si>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</si>
  <si>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</si>
  <si>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</si>
  <si>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</si>
  <si>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</si>
  <si>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</si>
  <si>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</si>
  <si>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</si>
  <si>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</si>
  <si>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</si>
  <si>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</si>
  <si>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</si>
  <si>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</si>
  <si>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</si>
  <si>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</si>
  <si>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</si>
  <si>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</si>
  <si>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</si>
  <si>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</si>
  <si>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</si>
  <si>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</si>
  <si>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</si>
  <si>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</si>
  <si>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</si>
  <si>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</si>
  <si>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</si>
  <si>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</si>
  <si>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</si>
  <si>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</si>
  <si>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</si>
  <si>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</si>
  <si>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</si>
  <si>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</si>
  <si>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</si>
  <si>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</si>
  <si>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</si>
  <si>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</si>
  <si>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</si>
  <si>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</si>
  <si>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</si>
  <si>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</si>
  <si>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</si>
  <si>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</si>
  <si>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</si>
  <si>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</si>
  <si>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</si>
  <si>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</si>
  <si>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</si>
  <si>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</si>
  <si>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</si>
  <si>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</si>
  <si>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</si>
  <si>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</si>
  <si>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</si>
  <si>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</si>
  <si>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</si>
  <si>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</si>
  <si>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</si>
  <si>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</si>
  <si>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</si>
  <si>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</si>
  <si>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</si>
  <si>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</si>
  <si>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</si>
  <si>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</si>
  <si>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</si>
  <si>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</si>
  <si>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</si>
  <si>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</si>
  <si>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</si>
  <si>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</si>
  <si>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</si>
  <si>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</si>
  <si>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</si>
  <si>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</si>
  <si>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</si>
  <si>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</si>
  <si>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</si>
  <si>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</si>
  <si>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</si>
  <si>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</si>
  <si>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</si>
  <si>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</si>
  <si>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</si>
  <si>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</si>
  <si>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</si>
  <si>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</si>
  <si>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</si>
  <si>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</si>
  <si>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</si>
  <si>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</si>
  <si>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</si>
  <si>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</si>
  <si>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</si>
  <si>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</si>
  <si>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</si>
  <si>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</si>
  <si>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</si>
  <si>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</si>
  <si>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</si>
  <si>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</si>
  <si>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</si>
  <si>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</si>
  <si>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</si>
  <si>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</si>
  <si>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</si>
  <si>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</si>
  <si>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</si>
  <si>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</si>
  <si>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</si>
  <si>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</si>
  <si>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</si>
  <si>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</si>
  <si>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</si>
  <si>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</si>
  <si>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</si>
  <si>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</si>
  <si>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</si>
  <si>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</si>
  <si>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</si>
  <si>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</si>
  <si>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</si>
  <si>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</si>
  <si>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</si>
  <si>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</si>
  <si>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</si>
  <si>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</si>
  <si>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</si>
  <si>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</si>
  <si>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</si>
  <si>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</si>
  <si>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</si>
  <si>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</si>
  <si>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</si>
  <si>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</si>
  <si>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</si>
  <si>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</si>
  <si>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</si>
  <si>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</si>
  <si>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</si>
  <si>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</si>
  <si>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</si>
  <si>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</si>
  <si>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</si>
  <si>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</si>
  <si>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</si>
  <si>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</si>
  <si>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</si>
  <si>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</si>
  <si>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</si>
  <si>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</si>
  <si>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</si>
  <si>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</si>
  <si>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</si>
  <si>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</si>
  <si>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</si>
  <si>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</si>
  <si>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</si>
  <si>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</si>
  <si>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</si>
  <si>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</si>
  <si>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</si>
  <si>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</si>
  <si>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</si>
  <si>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</si>
  <si>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</si>
  <si>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</si>
  <si>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</si>
  <si>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</si>
  <si>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</si>
  <si>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</si>
  <si>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</si>
  <si>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</si>
  <si>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</si>
  <si>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</si>
  <si>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</si>
  <si>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</si>
  <si>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</si>
  <si>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</si>
  <si>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</si>
  <si>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</si>
  <si>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</si>
  <si>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</si>
  <si>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</si>
  <si>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</si>
  <si>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</si>
  <si>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</si>
  <si>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</si>
  <si>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</si>
  <si>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</si>
  <si>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</si>
  <si>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</si>
  <si>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</si>
  <si>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</si>
  <si>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</si>
  <si>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</si>
  <si>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</si>
  <si>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</si>
  <si>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</si>
  <si>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</si>
  <si>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</si>
  <si>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</si>
  <si>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</si>
  <si>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</si>
  <si>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</si>
  <si>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</si>
  <si>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</si>
  <si>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</si>
  <si>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</si>
  <si>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</si>
  <si>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</si>
  <si>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</si>
  <si>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</si>
  <si>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</si>
  <si>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</si>
  <si>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</si>
  <si>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</si>
  <si>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</si>
  <si>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</si>
  <si>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</si>
  <si>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</si>
  <si>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</si>
  <si>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</si>
  <si>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</si>
  <si>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</si>
  <si>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</si>
  <si>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</si>
  <si>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</si>
  <si>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</si>
  <si>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</si>
  <si>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</si>
  <si>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</si>
  <si>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</si>
  <si>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</si>
  <si>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</si>
  <si>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</si>
  <si>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</si>
  <si>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</si>
  <si>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</si>
  <si>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</si>
  <si>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</si>
  <si>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</si>
  <si>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</si>
  <si>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</si>
  <si>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</si>
  <si>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</si>
  <si>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</si>
  <si>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</si>
  <si>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</si>
  <si>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</si>
  <si>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</si>
  <si>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</si>
  <si>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</si>
  <si>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</si>
  <si>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</si>
  <si>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</si>
  <si>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</si>
  <si>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</si>
  <si>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</si>
  <si>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</si>
  <si>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</si>
  <si>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</si>
  <si>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</si>
  <si>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</si>
  <si>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</si>
  <si>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</si>
  <si>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</si>
  <si>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</si>
  <si>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</si>
  <si>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</si>
  <si>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</si>
  <si>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</si>
  <si>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</si>
  <si>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</si>
  <si>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</si>
  <si>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</si>
  <si>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</si>
  <si>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</si>
  <si>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</si>
  <si>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</si>
  <si>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</si>
  <si>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</si>
  <si>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</si>
  <si>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</si>
  <si>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</si>
  <si>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</si>
  <si>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</si>
  <si>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</si>
  <si>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</si>
  <si>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</si>
  <si>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</si>
  <si>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</si>
  <si>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</si>
  <si>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</si>
  <si>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</si>
  <si>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</si>
  <si>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</si>
  <si>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</si>
  <si>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</si>
  <si>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</si>
  <si>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</si>
  <si>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</si>
  <si>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</si>
  <si>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</si>
  <si>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</si>
  <si>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</si>
  <si>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</si>
  <si>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</si>
  <si>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</si>
  <si>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</si>
  <si>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</si>
  <si>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</si>
  <si>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</si>
  <si>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</si>
  <si>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</si>
  <si>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</si>
  <si>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</si>
  <si>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</si>
  <si>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</si>
  <si>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</si>
  <si>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</si>
  <si>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</si>
  <si>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</si>
  <si>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</si>
  <si>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</si>
  <si>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</si>
  <si>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</si>
  <si>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</si>
  <si>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</si>
  <si>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</si>
  <si>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</si>
  <si>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</si>
  <si>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</si>
  <si>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</si>
  <si>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</si>
  <si>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</si>
  <si>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</si>
  <si>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</si>
  <si>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</si>
  <si>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</si>
  <si>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</si>
  <si>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</si>
  <si>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</si>
  <si>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</si>
  <si>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</si>
  <si>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</si>
  <si>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</si>
  <si>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</si>
  <si>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</si>
  <si>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</si>
  <si>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</si>
  <si>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</si>
  <si>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</si>
  <si>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</si>
  <si>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</si>
  <si>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</si>
  <si>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</si>
  <si>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</si>
  <si>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</si>
  <si>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</si>
  <si>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</si>
  <si>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</si>
  <si>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</si>
  <si>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</si>
  <si>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</si>
  <si>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</si>
  <si>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</si>
  <si>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</si>
  <si>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</si>
  <si>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</si>
  <si>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</si>
  <si>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</si>
  <si>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</si>
  <si>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</si>
  <si>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</si>
  <si>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</si>
  <si>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</si>
  <si>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</si>
  <si>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</si>
  <si>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</si>
  <si>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</si>
  <si>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</si>
  <si>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</si>
  <si>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</si>
  <si>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</si>
  <si>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</si>
  <si>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</si>
  <si>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</si>
  <si>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</si>
  <si>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</si>
  <si>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</si>
  <si>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</si>
  <si>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</si>
  <si>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</si>
  <si>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</si>
  <si>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</si>
  <si>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</si>
  <si>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</si>
  <si>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</si>
  <si>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</si>
  <si>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</si>
  <si>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</si>
  <si>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</si>
  <si>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</si>
  <si>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</si>
  <si>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</si>
  <si>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</si>
  <si>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</si>
  <si>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</si>
  <si>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</si>
  <si>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</si>
  <si>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</si>
  <si>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</si>
  <si>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</si>
  <si>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</si>
  <si>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</si>
  <si>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</si>
  <si>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</si>
  <si>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</si>
  <si>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</si>
  <si>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</si>
  <si>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</si>
  <si>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</si>
  <si>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</si>
  <si>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</si>
  <si>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</si>
  <si>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</si>
  <si>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</si>
  <si>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</si>
  <si>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</si>
  <si>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</si>
  <si>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</si>
  <si>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</si>
  <si>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</si>
  <si>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</si>
  <si>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</si>
  <si>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</si>
  <si>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</si>
  <si>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</si>
  <si>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</si>
  <si>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</si>
  <si>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</si>
  <si>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</si>
  <si>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</si>
  <si>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</si>
  <si>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</si>
  <si>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</si>
  <si>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</si>
  <si>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</si>
  <si>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</si>
  <si>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</si>
  <si>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</si>
  <si>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</si>
  <si>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</si>
  <si>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</si>
  <si>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</si>
  <si>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</si>
  <si>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</si>
  <si>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</si>
  <si>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</si>
  <si>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</si>
  <si>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</si>
  <si>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</si>
  <si>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</si>
  <si>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</si>
  <si>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</si>
  <si>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</si>
  <si>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</si>
  <si>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</si>
  <si>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</si>
  <si>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</si>
  <si>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</si>
  <si>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</si>
  <si>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</si>
  <si>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</si>
  <si>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</si>
  <si>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</si>
  <si>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</si>
  <si>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</si>
  <si>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</si>
  <si>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</si>
  <si>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</si>
  <si>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</si>
  <si>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</si>
  <si>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</si>
  <si>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</si>
  <si>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</si>
  <si>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</si>
  <si>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</si>
  <si>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</si>
  <si>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</si>
  <si>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</si>
  <si>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</si>
  <si>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</si>
  <si>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</si>
  <si>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</si>
  <si>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</si>
  <si>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</si>
  <si>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</si>
  <si>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</si>
  <si>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</si>
  <si>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</si>
  <si>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</si>
  <si>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</si>
  <si>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</si>
  <si>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</si>
  <si>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</si>
  <si>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</si>
  <si>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</si>
  <si>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</si>
  <si>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</si>
  <si>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</si>
  <si>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</si>
  <si>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</si>
  <si>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</si>
  <si>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</si>
  <si>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</si>
  <si>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</si>
  <si>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</si>
  <si>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</si>
  <si>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</si>
  <si>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</si>
  <si>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</si>
  <si>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</si>
  <si>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</si>
  <si>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</si>
  <si>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</si>
  <si>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</si>
  <si>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</si>
  <si>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</si>
  <si>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</si>
  <si>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</si>
  <si>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</si>
  <si>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</si>
  <si>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</si>
  <si>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</si>
  <si>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</si>
  <si>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</si>
  <si>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</si>
  <si>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</si>
  <si>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</si>
  <si>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</si>
  <si>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</si>
  <si>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</si>
  <si>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</si>
  <si>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</si>
  <si>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</si>
  <si>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</si>
  <si>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</si>
  <si>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</si>
  <si>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</si>
  <si>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</si>
  <si>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</si>
  <si>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</si>
  <si>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</si>
  <si>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</si>
  <si>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</si>
  <si>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</si>
  <si>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</si>
  <si>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</si>
  <si>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</si>
  <si>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</si>
  <si>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</si>
  <si>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</si>
  <si>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</si>
  <si>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</si>
  <si>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</si>
  <si>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</si>
  <si>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</si>
  <si>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</si>
  <si>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</si>
  <si>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</si>
  <si>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</si>
  <si>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</si>
  <si>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</si>
  <si>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</si>
  <si>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</si>
  <si>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</si>
  <si>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</si>
  <si>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</si>
  <si>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</si>
  <si>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</si>
  <si>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</si>
  <si>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</si>
  <si>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</si>
  <si>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</si>
  <si>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</si>
  <si>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</si>
  <si>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</si>
  <si>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</si>
  <si>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</si>
  <si>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</si>
  <si>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</si>
  <si>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</si>
  <si>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</si>
  <si>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</si>
  <si>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</si>
  <si>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</si>
  <si>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</si>
  <si>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</si>
  <si>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</si>
  <si>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</si>
  <si>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</si>
  <si>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</si>
  <si>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</si>
  <si>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</si>
  <si>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</si>
  <si>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</si>
  <si>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</si>
  <si>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</si>
  <si>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</si>
  <si>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</si>
  <si>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</si>
  <si>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</si>
  <si>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</si>
  <si>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</si>
  <si>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</si>
  <si>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</si>
  <si>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</si>
  <si>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</si>
  <si>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</si>
  <si>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</si>
  <si>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</si>
  <si>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</si>
  <si>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</si>
  <si>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</si>
  <si>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</si>
  <si>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</si>
  <si>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</si>
  <si>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</si>
  <si>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</si>
  <si>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</si>
  <si>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</si>
  <si>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</si>
  <si>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</si>
  <si>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</si>
  <si>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</si>
  <si>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</si>
  <si>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</si>
  <si>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</si>
  <si>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</si>
  <si>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</si>
  <si>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</si>
  <si>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</si>
  <si>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</si>
  <si>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</si>
  <si>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</si>
  <si>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</si>
  <si>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</si>
  <si>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</si>
  <si>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</si>
  <si>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</si>
  <si>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</si>
  <si>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</si>
  <si>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</si>
  <si>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</si>
  <si>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</si>
  <si>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</si>
  <si>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</si>
  <si>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</si>
  <si>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</si>
  <si>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</si>
  <si>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</si>
  <si>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</si>
  <si>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</si>
  <si>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</si>
  <si>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</si>
  <si>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</si>
  <si>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</si>
  <si>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</si>
  <si>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</si>
  <si>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</si>
  <si>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</si>
  <si>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</si>
  <si>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</si>
  <si>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</si>
  <si>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</si>
  <si>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</si>
  <si>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</si>
  <si>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</si>
  <si>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</si>
  <si>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</si>
  <si>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</si>
  <si>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</si>
  <si>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</si>
  <si>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</si>
  <si>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</si>
  <si>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</si>
  <si>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</si>
  <si>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</si>
  <si>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</si>
  <si>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</si>
  <si>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</si>
  <si>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</si>
  <si>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</si>
  <si>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</si>
  <si>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</si>
  <si>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</si>
  <si>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</si>
  <si>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</si>
  <si>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</si>
  <si>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</si>
  <si>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</si>
  <si>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</si>
  <si>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</si>
  <si>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</si>
  <si>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</si>
  <si>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</si>
  <si>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</si>
  <si>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</si>
  <si>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</si>
  <si>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</si>
  <si>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</si>
  <si>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</si>
  <si>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</si>
  <si>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</si>
  <si>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</si>
  <si>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</si>
  <si>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</si>
  <si>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</si>
  <si>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</si>
  <si>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</si>
  <si>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</si>
  <si>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</si>
  <si>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</si>
  <si>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</si>
  <si>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</si>
  <si>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</si>
  <si>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</si>
  <si>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</si>
  <si>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</si>
  <si>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</si>
  <si>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</si>
  <si>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</si>
  <si>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</si>
  <si>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</si>
  <si>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</si>
  <si>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</si>
  <si>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</si>
  <si>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</si>
  <si>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</si>
  <si>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</si>
  <si>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</si>
  <si>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</si>
  <si>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</si>
  <si>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</si>
  <si>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</si>
  <si>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</si>
  <si>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</si>
  <si>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</si>
  <si>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</si>
  <si>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</si>
  <si>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</si>
  <si>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</si>
  <si>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</si>
  <si>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</si>
  <si>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</si>
  <si>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</si>
  <si>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</si>
  <si>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</si>
  <si>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</si>
  <si>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</si>
  <si>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</si>
  <si>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</si>
  <si>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</si>
  <si>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</si>
  <si>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</si>
  <si>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</si>
  <si>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</si>
  <si>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</si>
  <si>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</si>
  <si>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</si>
  <si>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</si>
  <si>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</si>
  <si>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</si>
  <si>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</si>
  <si>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</si>
  <si>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</si>
  <si>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</si>
  <si>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</si>
  <si>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</si>
  <si>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</si>
  <si>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</si>
  <si>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</si>
  <si>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</si>
  <si>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</si>
  <si>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</si>
  <si>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</si>
  <si>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</si>
  <si>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</si>
  <si>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</si>
  <si>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</si>
  <si>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</si>
  <si>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</si>
  <si>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</si>
  <si>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</si>
  <si>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</si>
  <si>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</si>
  <si>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</si>
  <si>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</si>
  <si>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</si>
  <si>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</si>
  <si>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</si>
  <si>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</si>
  <si>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</si>
  <si>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</si>
  <si>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</si>
  <si>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</si>
  <si>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</si>
  <si>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</si>
  <si>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</si>
  <si>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</si>
  <si>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</si>
  <si>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</si>
  <si>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</si>
  <si>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</si>
  <si>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</si>
  <si>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</si>
  <si>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</si>
  <si>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</si>
  <si>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</si>
  <si>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</si>
  <si>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</si>
  <si>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</si>
  <si>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</si>
  <si>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</si>
  <si>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</si>
  <si>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</si>
  <si>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</si>
  <si>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</si>
  <si>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</si>
  <si>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</si>
  <si>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</si>
  <si>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</si>
  <si>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</si>
  <si>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</si>
  <si>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</si>
  <si>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</si>
  <si>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</si>
  <si>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</si>
  <si>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</si>
  <si>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</si>
  <si>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</si>
  <si>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</si>
  <si>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</si>
  <si>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</si>
  <si>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</si>
  <si>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</si>
  <si>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</si>
  <si>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</si>
  <si>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</si>
  <si>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</si>
  <si>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</si>
  <si>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</si>
  <si>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</si>
  <si>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</si>
  <si>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</si>
  <si>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</si>
  <si>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</si>
  <si>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</si>
  <si>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</si>
  <si>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</si>
  <si>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</si>
  <si>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</si>
  <si>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</si>
  <si>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</si>
  <si>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</si>
  <si>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</si>
  <si>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</si>
  <si>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</si>
  <si>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</si>
  <si>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</si>
  <si>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</si>
  <si>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</si>
  <si>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</si>
  <si>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</si>
  <si>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</si>
  <si>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</si>
  <si>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</si>
  <si>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</si>
  <si>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</si>
  <si>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</si>
  <si>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</si>
  <si>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</si>
  <si>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</si>
  <si>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</si>
  <si>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</si>
  <si>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</si>
  <si>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</si>
  <si>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</si>
  <si>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</si>
  <si>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</si>
  <si>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</si>
  <si>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</si>
  <si>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</si>
  <si>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</si>
  <si>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</si>
  <si>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</si>
  <si>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</si>
  <si>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</si>
  <si>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</si>
  <si>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</si>
  <si>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</si>
  <si>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</si>
  <si>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</si>
  <si>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</si>
  <si>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</si>
  <si>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</si>
  <si>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</si>
  <si>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</si>
  <si>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</si>
  <si>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</si>
  <si>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</si>
  <si>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</si>
  <si>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</si>
  <si>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</si>
  <si>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</si>
  <si>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</si>
  <si>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</si>
  <si>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</si>
  <si>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</si>
  <si>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</si>
  <si>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</si>
  <si>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</si>
  <si>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</si>
  <si>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</si>
  <si>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</si>
  <si>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</si>
  <si>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</si>
  <si>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</si>
  <si>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</si>
  <si>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</si>
  <si>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</si>
  <si>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</si>
  <si>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</si>
  <si>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</si>
  <si>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</si>
  <si>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</si>
  <si>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</si>
  <si>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</si>
  <si>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</si>
  <si>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</si>
  <si>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</si>
  <si>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</si>
  <si>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</si>
  <si>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</si>
  <si>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</si>
  <si>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</si>
  <si>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</si>
  <si>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</si>
  <si>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</si>
  <si>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</si>
  <si>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</si>
  <si>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</si>
  <si>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</si>
  <si>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</si>
  <si>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</si>
  <si>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</si>
  <si>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</si>
  <si>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</si>
  <si>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</si>
  <si>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</si>
  <si>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</si>
  <si>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</si>
  <si>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</si>
  <si>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</si>
  <si>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</si>
  <si>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</si>
  <si>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</si>
  <si>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</si>
  <si>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</si>
  <si>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</si>
  <si>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</si>
  <si>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</si>
  <si>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</si>
  <si>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</si>
  <si>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</si>
  <si>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</si>
  <si>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</si>
  <si>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</si>
  <si>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</si>
  <si>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</si>
  <si>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</si>
  <si>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</si>
  <si>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</si>
  <si>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</si>
  <si>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</si>
  <si>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</si>
  <si>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</si>
  <si>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</si>
  <si>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</si>
  <si>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</si>
  <si>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</si>
  <si>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</si>
  <si>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</si>
  <si>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</si>
  <si>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</si>
  <si>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</si>
  <si>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</si>
  <si>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</si>
  <si>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</si>
  <si>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</si>
  <si>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</si>
  <si>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</si>
  <si>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</si>
  <si>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</si>
  <si>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</si>
  <si>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</si>
  <si>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</si>
  <si>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</si>
  <si>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</si>
  <si>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</si>
  <si>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</si>
  <si>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</si>
  <si>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</si>
  <si>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</si>
  <si>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</si>
  <si>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</si>
  <si>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</si>
  <si>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</si>
  <si>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</si>
  <si>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</si>
  <si>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</si>
  <si>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</si>
  <si>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</si>
  <si>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</si>
  <si>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</si>
  <si>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</si>
  <si>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</si>
  <si>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</si>
  <si>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</si>
  <si>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</si>
  <si>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</si>
  <si>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</si>
  <si>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</si>
  <si>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</si>
  <si>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</si>
  <si>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</si>
  <si>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</si>
  <si>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</si>
  <si>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</si>
  <si>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</si>
  <si>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</si>
  <si>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</si>
  <si>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</si>
  <si>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</si>
  <si>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</si>
  <si>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</si>
  <si>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</si>
  <si>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</si>
  <si>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</si>
  <si>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</si>
  <si>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</si>
  <si>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</si>
  <si>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</si>
  <si>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</si>
  <si>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</si>
  <si>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</si>
  <si>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</si>
  <si>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</si>
  <si>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</si>
  <si>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</si>
  <si>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</si>
  <si>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</si>
  <si>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</si>
  <si>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</si>
  <si>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</si>
  <si>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</si>
  <si>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</si>
  <si>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</si>
  <si>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</si>
  <si>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</si>
  <si>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</si>
  <si>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</si>
  <si>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</si>
  <si>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</si>
  <si>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</si>
  <si>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</si>
  <si>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</si>
  <si>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</si>
  <si>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</si>
  <si>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</si>
  <si>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</si>
  <si>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</si>
  <si>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</si>
  <si>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</si>
  <si>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</si>
  <si>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</si>
  <si>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</si>
  <si>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</si>
  <si>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</si>
  <si>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</si>
  <si>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</si>
  <si>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</si>
  <si>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</si>
  <si>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</si>
  <si>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</si>
  <si>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</si>
  <si>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</si>
  <si>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</si>
  <si>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</si>
  <si>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</si>
  <si>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</si>
  <si>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</si>
  <si>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</si>
  <si>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</si>
  <si>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</si>
  <si>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</si>
  <si>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</si>
  <si>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</si>
  <si>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</si>
  <si>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</si>
  <si>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</si>
  <si>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</si>
  <si>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</si>
  <si>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</si>
  <si>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</si>
  <si>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</si>
  <si>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</si>
  <si>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</si>
  <si>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</si>
  <si>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</si>
  <si>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</si>
  <si>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</si>
  <si>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</si>
  <si>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</si>
  <si>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</si>
  <si>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</si>
  <si>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</si>
  <si>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</si>
  <si>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</si>
  <si>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</si>
  <si>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</si>
  <si>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</si>
  <si>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</si>
  <si>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</si>
  <si>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</si>
  <si>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</si>
  <si>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</si>
  <si>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</si>
  <si>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</si>
  <si>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</si>
  <si>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</si>
  <si>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</si>
  <si>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</si>
  <si>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</si>
  <si>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</si>
  <si>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</si>
  <si>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</si>
  <si>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</si>
  <si>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</si>
  <si>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</si>
  <si>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</si>
  <si>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</si>
  <si>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</si>
  <si>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</si>
  <si>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</si>
  <si>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</si>
  <si>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</si>
  <si>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</si>
  <si>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</si>
  <si>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</si>
  <si>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</si>
  <si>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</si>
  <si>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</si>
  <si>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</si>
  <si>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</si>
  <si>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</si>
  <si>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</si>
  <si>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</si>
  <si>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</si>
  <si>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</si>
  <si>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</si>
  <si>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</si>
  <si>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</si>
  <si>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</si>
  <si>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</si>
  <si>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</si>
  <si>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</si>
  <si>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</si>
  <si>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</si>
  <si>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</si>
  <si>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</si>
  <si>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</si>
  <si>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</si>
  <si>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</si>
  <si>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</si>
  <si>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</si>
  <si>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</si>
  <si>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</si>
  <si>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</si>
  <si>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</si>
  <si>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</si>
  <si>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</si>
  <si>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</si>
  <si>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</si>
  <si>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</si>
  <si>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</si>
  <si>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</si>
  <si>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</si>
  <si>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</si>
  <si>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</si>
  <si>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</si>
  <si>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</si>
  <si>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</si>
  <si>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</si>
  <si>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</si>
  <si>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</si>
  <si>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</si>
  <si>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</si>
  <si>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</si>
  <si>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</si>
  <si>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</si>
  <si>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</si>
  <si>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</si>
  <si>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</si>
  <si>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</si>
  <si>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</si>
  <si>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</si>
  <si>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</si>
  <si>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</si>
  <si>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</si>
  <si>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</si>
  <si>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</si>
  <si>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</si>
  <si>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</si>
  <si>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</si>
  <si>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</si>
  <si>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</si>
  <si>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</si>
  <si>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</si>
  <si>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</si>
  <si>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</si>
  <si>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</si>
  <si>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</si>
  <si>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</si>
  <si>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</si>
  <si>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</si>
  <si>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</si>
  <si>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</si>
  <si>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</si>
  <si>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</si>
  <si>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</si>
  <si>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</si>
  <si>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</si>
  <si>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</si>
  <si>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</si>
  <si>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</si>
  <si>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</si>
  <si>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</si>
  <si>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</si>
  <si>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</si>
  <si>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</si>
  <si>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</si>
  <si>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</si>
  <si>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</si>
  <si>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</si>
  <si>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</si>
  <si>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</si>
  <si>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</si>
  <si>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</si>
  <si>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</si>
  <si>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</si>
  <si>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</si>
  <si>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</si>
  <si>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</si>
  <si>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</si>
  <si>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</si>
  <si>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</si>
  <si>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</si>
  <si>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</si>
  <si>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</si>
  <si>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</si>
  <si>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</si>
  <si>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</si>
  <si>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</si>
  <si>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</si>
  <si>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</si>
  <si>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</si>
  <si>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</si>
  <si>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</si>
  <si>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</si>
  <si>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</si>
  <si>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</si>
  <si>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</si>
  <si>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</si>
  <si>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</si>
  <si>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</si>
  <si>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</si>
  <si>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</si>
  <si>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</si>
  <si>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</si>
  <si>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</si>
  <si>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</si>
  <si>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</si>
  <si>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</si>
  <si>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</si>
  <si>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</si>
  <si>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</si>
  <si>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</si>
  <si>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</si>
  <si>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</si>
  <si>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</si>
  <si>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</si>
  <si>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</si>
  <si>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</si>
  <si>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</si>
  <si>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</si>
  <si>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</si>
  <si>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</si>
  <si>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</si>
  <si>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</si>
  <si>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</si>
  <si>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</si>
  <si>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</si>
  <si>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</si>
  <si>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</si>
  <si>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</si>
  <si>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</si>
  <si>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</si>
  <si>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</si>
  <si>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</si>
  <si>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</si>
  <si>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</si>
  <si>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</si>
  <si>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</si>
  <si>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</si>
  <si>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</si>
  <si>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</si>
  <si>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</si>
  <si>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</si>
  <si>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</si>
  <si>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</si>
  <si>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</si>
  <si>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</si>
  <si>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</si>
  <si>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</si>
  <si>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</si>
  <si>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</si>
  <si>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</si>
  <si>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</si>
  <si>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</si>
  <si>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</si>
  <si>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</si>
  <si>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</si>
  <si>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</si>
  <si>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</si>
  <si>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</si>
  <si>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</si>
  <si>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</si>
  <si>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</si>
  <si>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</si>
  <si>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</si>
  <si>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</si>
  <si>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</si>
  <si>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</si>
  <si>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</si>
  <si>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</si>
  <si>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</si>
  <si>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</si>
  <si>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</si>
  <si>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</si>
  <si>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</si>
  <si>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</si>
  <si>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</si>
  <si>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</si>
  <si>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</si>
  <si>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</si>
  <si>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</si>
  <si>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</si>
  <si>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</si>
  <si>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</si>
  <si>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</si>
  <si>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</si>
  <si>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</si>
  <si>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</si>
  <si>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</si>
  <si>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</si>
  <si>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</si>
  <si>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</si>
  <si>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</si>
  <si>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</si>
  <si>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</si>
  <si>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</si>
  <si>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</si>
  <si>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</si>
  <si>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</si>
  <si>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</si>
  <si>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</si>
  <si>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</si>
  <si>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</si>
  <si>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</si>
  <si>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</si>
  <si>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</si>
  <si>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</si>
  <si>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</si>
  <si>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</si>
  <si>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</si>
  <si>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</si>
  <si>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</si>
  <si>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</si>
  <si>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</si>
  <si>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</si>
  <si>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</si>
  <si>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</si>
  <si>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</si>
  <si>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</si>
  <si>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</si>
  <si>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</si>
  <si>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</si>
  <si>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</si>
  <si>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</si>
  <si>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</si>
  <si>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</si>
  <si>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</si>
  <si>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</si>
  <si>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</si>
  <si>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</si>
  <si>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</si>
  <si>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</si>
  <si>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</si>
  <si>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</si>
  <si>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</si>
  <si>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</si>
  <si>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</si>
  <si>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</si>
  <si>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</si>
  <si>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</si>
  <si>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</si>
  <si>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</si>
  <si>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</si>
  <si>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</si>
  <si>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</si>
  <si>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</si>
  <si>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</si>
  <si>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</si>
  <si>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</si>
  <si>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</si>
  <si>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</si>
  <si>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</si>
  <si>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</si>
  <si>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</si>
  <si>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</si>
  <si>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</si>
  <si>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</si>
  <si>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</si>
  <si>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</si>
  <si>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</si>
  <si>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</si>
  <si>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</si>
  <si>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</si>
  <si>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</si>
  <si>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</si>
  <si>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</si>
  <si>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</si>
  <si>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</si>
  <si>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</si>
  <si>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</si>
  <si>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</si>
  <si>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</si>
  <si>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</si>
  <si>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</si>
  <si>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</si>
  <si>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</si>
  <si>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</si>
  <si>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</si>
  <si>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</si>
  <si>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</si>
  <si>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</si>
  <si>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</si>
  <si>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</si>
  <si>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</si>
  <si>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</si>
  <si>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</si>
  <si>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</si>
  <si>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</si>
  <si>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</si>
  <si>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</si>
  <si>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</si>
  <si>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</si>
  <si>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</si>
  <si>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</si>
  <si>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</si>
  <si>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</si>
  <si>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</si>
  <si>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</si>
  <si>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</si>
  <si>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</si>
  <si>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</si>
  <si>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</si>
  <si>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</si>
  <si>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</si>
  <si>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</si>
  <si>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</si>
  <si>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</si>
  <si>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</si>
  <si>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</si>
  <si>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</si>
  <si>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</si>
  <si>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</si>
  <si>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</si>
  <si>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</si>
  <si>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</si>
  <si>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</si>
  <si>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</si>
  <si>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</si>
  <si>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</si>
  <si>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</si>
  <si>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</si>
  <si>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</si>
  <si>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</si>
  <si>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</si>
  <si>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</si>
  <si>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</si>
  <si>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</si>
  <si>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</si>
  <si>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</si>
  <si>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</si>
  <si>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</si>
  <si>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</si>
  <si>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</si>
  <si>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</si>
  <si>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</si>
  <si>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</si>
  <si>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</si>
  <si>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</si>
  <si>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</si>
  <si>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</si>
  <si>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</si>
  <si>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</si>
  <si>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</si>
  <si>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</si>
  <si>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</si>
  <si>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</si>
  <si>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</si>
  <si>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</si>
  <si>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</si>
  <si>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</si>
  <si>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</si>
  <si>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</si>
  <si>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</si>
  <si>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</si>
  <si>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</si>
  <si>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</si>
  <si>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</si>
  <si>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</si>
  <si>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</si>
  <si>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</si>
  <si>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</si>
  <si>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</si>
  <si>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</si>
  <si>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</si>
  <si>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</si>
  <si>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</si>
  <si>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</si>
  <si>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</si>
  <si>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</si>
  <si>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</si>
  <si>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</si>
  <si>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</si>
  <si>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</si>
  <si>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</si>
  <si>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</si>
  <si>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</si>
  <si>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</si>
  <si>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</si>
  <si>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</si>
  <si>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</si>
  <si>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</si>
  <si>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</si>
  <si>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</si>
  <si>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</si>
  <si>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</si>
  <si>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</si>
  <si>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</si>
  <si>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</si>
  <si>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</si>
  <si>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</si>
  <si>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</si>
  <si>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</si>
  <si>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</si>
  <si>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</si>
  <si>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</si>
  <si>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</si>
  <si>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</si>
  <si>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</si>
  <si>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</si>
  <si>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</si>
  <si>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</si>
  <si>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</si>
  <si>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</si>
  <si>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</si>
  <si>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</si>
  <si>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</si>
  <si>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</si>
  <si>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</si>
  <si>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</si>
  <si>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</si>
  <si>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</si>
  <si>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</si>
  <si>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</si>
  <si>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</si>
  <si>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</si>
  <si>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</si>
  <si>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</si>
  <si>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</si>
  <si>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</si>
  <si>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</si>
  <si>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</si>
  <si>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</si>
  <si>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</si>
  <si>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</si>
  <si>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</si>
  <si>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</si>
  <si>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</si>
  <si>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</si>
  <si>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</si>
  <si>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</si>
  <si>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</si>
  <si>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</si>
  <si>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</si>
  <si>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</si>
  <si>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</si>
  <si>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</si>
  <si>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</si>
  <si>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</si>
  <si>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</si>
  <si>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</si>
  <si>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</si>
  <si>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</si>
  <si>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</si>
  <si>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</si>
  <si>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</si>
  <si>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</si>
  <si>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</si>
  <si>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</si>
  <si>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</si>
  <si>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</si>
  <si>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</si>
  <si>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</si>
  <si>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</si>
  <si>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</si>
  <si>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</si>
  <si>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</si>
  <si>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</si>
  <si>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</si>
  <si>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</si>
  <si>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</si>
  <si>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</si>
  <si>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</si>
  <si>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</si>
  <si>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</si>
  <si>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</si>
  <si>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</si>
  <si>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</si>
  <si>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</si>
  <si>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</si>
  <si>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</si>
  <si>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</si>
  <si>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</si>
  <si>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</si>
  <si>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</si>
  <si>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</si>
  <si>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</si>
  <si>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</si>
  <si>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</si>
  <si>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</si>
  <si>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</si>
  <si>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</si>
  <si>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</si>
  <si>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</si>
  <si>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</si>
  <si>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</si>
  <si>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</si>
  <si>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</si>
  <si>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</si>
  <si>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</si>
  <si>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</si>
  <si>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</si>
  <si>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</si>
  <si>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</si>
  <si>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</si>
  <si>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</si>
  <si>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</si>
  <si>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</si>
  <si>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</si>
  <si>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</si>
  <si>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</si>
  <si>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</si>
  <si>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</si>
  <si>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</si>
  <si>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</si>
  <si>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</si>
  <si>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</si>
  <si>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</si>
  <si>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</si>
  <si>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</si>
  <si>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</si>
  <si>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</si>
  <si>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</si>
  <si>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</si>
  <si>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</si>
  <si>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</si>
  <si>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</si>
  <si>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</si>
  <si>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</si>
  <si>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</si>
  <si>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</si>
  <si>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</si>
  <si>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</si>
  <si>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</si>
  <si>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</si>
  <si>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</si>
  <si>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</si>
  <si>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</si>
  <si>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</si>
  <si>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</si>
  <si>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</si>
  <si>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</si>
  <si>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</si>
  <si>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</si>
  <si>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</si>
  <si>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</si>
  <si>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</si>
  <si>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</si>
  <si>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</si>
  <si>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</si>
  <si>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</si>
  <si>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</si>
  <si>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</si>
  <si>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</si>
  <si>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</si>
  <si>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</si>
  <si>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</si>
  <si>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</si>
  <si>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</si>
  <si>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</si>
  <si>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</si>
  <si>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</si>
  <si>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</si>
  <si>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</si>
  <si>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</si>
  <si>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</si>
  <si>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</si>
  <si>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</si>
  <si>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</si>
  <si>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</si>
  <si>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</si>
  <si>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</si>
  <si>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</si>
  <si>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</si>
  <si>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</si>
  <si>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</si>
  <si>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</si>
  <si>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</si>
  <si>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</si>
  <si>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</si>
  <si>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</si>
  <si>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</si>
  <si>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</si>
  <si>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</si>
  <si>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</si>
  <si>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</si>
  <si>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</si>
  <si>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</si>
  <si>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</si>
  <si>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</si>
  <si>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</si>
  <si>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</si>
  <si>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</si>
  <si>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</si>
  <si>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</si>
  <si>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</si>
  <si>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</si>
  <si>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</si>
  <si>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</si>
  <si>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</si>
  <si>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</si>
  <si>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</si>
  <si>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</si>
  <si>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</si>
  <si>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</si>
  <si>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</si>
  <si>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</si>
  <si>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</si>
  <si>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</si>
  <si>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</si>
  <si>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</si>
  <si>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</si>
  <si>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</si>
  <si>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</si>
  <si>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</si>
  <si>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</si>
  <si>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</si>
  <si>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</si>
  <si>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</si>
  <si>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</si>
  <si>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</si>
  <si>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</si>
  <si>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</si>
  <si>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</si>
  <si>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</si>
  <si>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</si>
  <si>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</si>
  <si>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</si>
  <si>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</si>
  <si>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</si>
  <si>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</si>
  <si>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</si>
  <si>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</si>
  <si>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</si>
  <si>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</si>
  <si>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</si>
  <si>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</si>
  <si>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</si>
  <si>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</si>
  <si>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</si>
  <si>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</si>
  <si>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</si>
  <si>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</si>
  <si>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</si>
  <si>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</si>
  <si>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</si>
  <si>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</si>
  <si>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</si>
  <si>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</si>
  <si>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</si>
  <si>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</si>
  <si>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</si>
  <si>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</si>
  <si>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</si>
  <si>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</si>
  <si>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</si>
  <si>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</si>
  <si>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</si>
  <si>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</si>
  <si>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</si>
  <si>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</si>
  <si>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</si>
  <si>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</si>
  <si>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</si>
  <si>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</si>
  <si>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</si>
  <si>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</si>
  <si>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</si>
  <si>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</si>
  <si>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</si>
  <si>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</si>
  <si>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</si>
  <si>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</si>
  <si>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</si>
  <si>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</si>
  <si>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</si>
  <si>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</si>
  <si>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</si>
  <si>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</si>
  <si>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</si>
  <si>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</si>
  <si>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</si>
  <si>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</si>
  <si>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</si>
  <si>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</si>
  <si>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</si>
  <si>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</si>
  <si>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</si>
  <si>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</si>
  <si>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</si>
  <si>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</si>
  <si>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</si>
  <si>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</si>
  <si>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</si>
  <si>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</si>
  <si>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</si>
  <si>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</si>
  <si>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</si>
  <si>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</si>
  <si>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</si>
  <si>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</si>
  <si>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</si>
  <si>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</si>
  <si>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</si>
  <si>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</si>
  <si>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</si>
  <si>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</si>
  <si>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</si>
  <si>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</si>
  <si>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</si>
  <si>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</si>
  <si>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</si>
  <si>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</si>
  <si>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</si>
  <si>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</si>
  <si>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</si>
  <si>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</si>
  <si>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</si>
  <si>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</si>
  <si>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</si>
  <si>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</si>
  <si>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</si>
  <si>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</si>
  <si>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</si>
  <si>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</si>
  <si>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</si>
  <si>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</si>
  <si>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</si>
  <si>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</si>
  <si>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</si>
  <si>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</si>
  <si>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</si>
  <si>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</si>
  <si>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</si>
  <si>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</si>
  <si>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</si>
  <si>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</si>
  <si>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</si>
  <si>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</si>
  <si>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</si>
  <si>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</si>
  <si>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</si>
  <si>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</si>
  <si>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</si>
  <si>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</si>
  <si>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</si>
  <si>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</si>
  <si>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</si>
  <si>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</si>
  <si>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</si>
  <si>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</si>
  <si>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</si>
  <si>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</si>
  <si>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</si>
  <si>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</si>
  <si>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</si>
  <si>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</si>
  <si>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</si>
  <si>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</si>
  <si>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</si>
  <si>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</si>
  <si>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</si>
  <si>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</si>
  <si>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</si>
  <si>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</si>
  <si>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</si>
  <si>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</si>
  <si>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</si>
  <si>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</si>
  <si>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</si>
  <si>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</si>
  <si>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</si>
  <si>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</si>
  <si>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</si>
  <si>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</si>
  <si>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</si>
  <si>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</si>
  <si>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</si>
  <si>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</si>
  <si>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</si>
  <si>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</si>
  <si>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</si>
  <si>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</si>
  <si>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</si>
  <si>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</si>
  <si>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</si>
  <si>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</si>
  <si>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</si>
  <si>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</si>
  <si>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</si>
  <si>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</si>
  <si>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</si>
  <si>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</si>
  <si>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</si>
  <si>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</si>
  <si>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</si>
  <si>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</si>
  <si>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</si>
  <si>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</si>
  <si>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</si>
  <si>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</si>
  <si>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</si>
  <si>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</si>
  <si>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</si>
  <si>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</si>
  <si>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</si>
  <si>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</si>
  <si>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</si>
  <si>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</si>
  <si>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</si>
  <si>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</si>
  <si>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</si>
  <si>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</si>
  <si>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</si>
  <si>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</si>
  <si>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</si>
  <si>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</si>
  <si>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</si>
  <si>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</si>
  <si>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</si>
  <si>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</si>
  <si>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</si>
  <si>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</si>
  <si>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</si>
  <si>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</si>
  <si>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</si>
  <si>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</si>
  <si>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</si>
  <si>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</si>
  <si>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</si>
  <si>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</si>
  <si>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</si>
  <si>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</si>
  <si>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</si>
  <si>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</si>
  <si>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</si>
  <si>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</si>
  <si>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</si>
  <si>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</si>
  <si>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</si>
  <si>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</si>
  <si>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</si>
  <si>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</si>
  <si>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</si>
  <si>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</si>
  <si>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</si>
  <si>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</si>
  <si>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</si>
  <si>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</si>
  <si>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</si>
  <si>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</si>
  <si>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</si>
  <si>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</si>
  <si>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</si>
  <si>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</si>
  <si>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</si>
  <si>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</si>
  <si>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</si>
  <si>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</si>
  <si>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</si>
  <si>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</si>
  <si>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</si>
  <si>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</si>
  <si>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</si>
  <si>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</si>
  <si>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</si>
  <si>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</si>
  <si>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</si>
  <si>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</si>
  <si>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</si>
  <si>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</si>
  <si>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</si>
  <si>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</si>
  <si>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</si>
  <si>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</si>
  <si>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</si>
  <si>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</si>
  <si>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</si>
  <si>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</si>
  <si>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</si>
  <si>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</si>
  <si>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</si>
  <si>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</si>
  <si>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</si>
  <si>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</si>
  <si>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</si>
  <si>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</si>
  <si>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</si>
  <si>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</si>
  <si>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</si>
  <si>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</si>
  <si>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</si>
  <si>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</si>
  <si>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</si>
  <si>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</si>
  <si>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</si>
  <si>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</si>
  <si>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</si>
  <si>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</si>
  <si>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</si>
  <si>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</si>
  <si>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</si>
  <si>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</si>
  <si>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</si>
  <si>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</si>
  <si>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</si>
  <si>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</si>
  <si>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</si>
  <si>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</si>
  <si>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</si>
  <si>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</si>
  <si>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</si>
  <si>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</si>
  <si>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</si>
  <si>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</si>
  <si>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</si>
  <si>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</si>
  <si>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</si>
  <si>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</si>
  <si>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</si>
  <si>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</si>
  <si>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</si>
  <si>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</si>
  <si>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</si>
  <si>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</si>
  <si>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</si>
  <si>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</si>
  <si>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</si>
  <si>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</si>
  <si>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</si>
  <si>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</si>
  <si>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</si>
  <si>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</si>
  <si>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</si>
  <si>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</si>
  <si>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</si>
  <si>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</si>
  <si>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</si>
  <si>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</si>
  <si>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</si>
  <si>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</si>
  <si>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</si>
  <si>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</si>
  <si>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</si>
  <si>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</si>
  <si>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</si>
  <si>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</si>
  <si>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</si>
  <si>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</si>
  <si>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</si>
  <si>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</si>
  <si>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</si>
  <si>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</si>
  <si>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</si>
  <si>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</si>
  <si>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</si>
  <si>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</si>
  <si>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</si>
  <si>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</si>
  <si>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</si>
  <si>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</si>
  <si>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</si>
  <si>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</si>
  <si>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</si>
  <si>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</si>
  <si>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</si>
  <si>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</si>
  <si>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</si>
  <si>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</si>
  <si>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</si>
  <si>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</si>
  <si>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</si>
  <si>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</si>
  <si>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</si>
  <si>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</si>
  <si>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</si>
  <si>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</si>
  <si>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</si>
  <si>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</si>
  <si>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</si>
  <si>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</si>
  <si>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</si>
  <si>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</si>
  <si>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</si>
  <si>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</si>
  <si>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</si>
  <si>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</si>
  <si>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</si>
  <si>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</si>
  <si>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</si>
  <si>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</si>
  <si>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</si>
  <si>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</si>
  <si>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</si>
  <si>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</si>
  <si>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</si>
  <si>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</si>
  <si>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</si>
  <si>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</si>
  <si>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</si>
  <si>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</si>
  <si>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</si>
  <si>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</si>
  <si>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</si>
  <si>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</si>
  <si>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</si>
  <si>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</si>
  <si>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</si>
  <si>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</si>
  <si>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</si>
  <si>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</si>
  <si>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</si>
  <si>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</si>
  <si>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</si>
  <si>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</si>
  <si>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</si>
  <si>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</si>
  <si>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</si>
  <si>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</si>
  <si>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</si>
  <si>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</si>
  <si>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</si>
  <si>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</si>
  <si>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</si>
  <si>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</si>
  <si>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</si>
  <si>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</si>
  <si>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</si>
  <si>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</si>
  <si>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</si>
  <si>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</si>
  <si>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</si>
  <si>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</si>
  <si>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</si>
  <si>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</si>
  <si>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</si>
  <si>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</si>
  <si>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</si>
  <si>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</si>
  <si>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</si>
  <si>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</si>
  <si>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</si>
  <si>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</si>
  <si>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</si>
  <si>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</si>
  <si>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</si>
  <si>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</si>
  <si>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</si>
  <si>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</si>
  <si>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</si>
  <si>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</si>
  <si>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</si>
  <si>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</si>
  <si>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</si>
  <si>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</si>
  <si>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</si>
  <si>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</si>
  <si>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</si>
  <si>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</si>
  <si>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</si>
  <si>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</si>
  <si>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</si>
  <si>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</si>
  <si>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</si>
  <si>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</si>
  <si>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</si>
  <si>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</si>
  <si>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</si>
  <si>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</si>
  <si>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</si>
  <si>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</si>
  <si>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</si>
  <si>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</si>
  <si>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</si>
  <si>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</si>
  <si>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</si>
  <si>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</si>
  <si>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</si>
  <si>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</si>
  <si>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</si>
  <si>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</si>
  <si>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</si>
  <si>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</si>
  <si>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</si>
  <si>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</si>
  <si>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</si>
  <si>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</si>
  <si>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</si>
  <si>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</si>
  <si>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</si>
  <si>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</si>
  <si>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</si>
  <si>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</si>
  <si>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</si>
  <si>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</si>
  <si>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</si>
  <si>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</si>
  <si>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</si>
  <si>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</si>
  <si>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</si>
  <si>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</si>
  <si>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</si>
  <si>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</si>
  <si>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</si>
  <si>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</si>
  <si>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</si>
  <si>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</si>
  <si>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</si>
  <si>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</si>
  <si>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</si>
  <si>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</si>
  <si>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</si>
  <si>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</si>
  <si>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</si>
  <si>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</si>
  <si>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</si>
  <si>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</si>
  <si>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</si>
  <si>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</si>
  <si>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</si>
  <si>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</si>
  <si>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</si>
  <si>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</si>
  <si>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</si>
  <si>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</si>
  <si>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</si>
  <si>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</si>
  <si>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</si>
  <si>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</si>
  <si>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</si>
  <si>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</si>
  <si>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</si>
  <si>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</si>
  <si>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</si>
  <si>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</si>
  <si>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</si>
  <si>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</si>
  <si>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</si>
  <si>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</si>
  <si>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</si>
  <si>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</si>
  <si>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</si>
  <si>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</si>
  <si>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</si>
  <si>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</si>
  <si>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</si>
  <si>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</si>
  <si>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</si>
  <si>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</si>
  <si>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</si>
  <si>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</si>
  <si>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</si>
  <si>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</si>
  <si>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</si>
  <si>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</si>
  <si>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</si>
  <si>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</si>
  <si>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</si>
  <si>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</si>
  <si>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</si>
  <si>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</si>
  <si>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</si>
  <si>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</si>
  <si>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</si>
  <si>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</si>
  <si>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</si>
  <si>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</si>
  <si>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</si>
  <si>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</si>
  <si>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</si>
  <si>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</si>
  <si>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</si>
  <si>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</si>
  <si>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</si>
  <si>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</si>
  <si>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</si>
  <si>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</si>
  <si>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</si>
  <si>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</si>
  <si>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</si>
  <si>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</si>
  <si>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</si>
  <si>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</si>
  <si>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</si>
  <si>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</si>
  <si>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</si>
  <si>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</si>
  <si>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</si>
  <si>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</si>
  <si>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</si>
  <si>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</si>
  <si>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</si>
  <si>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</si>
  <si>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</si>
  <si>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</si>
  <si>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</si>
  <si>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</si>
  <si>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</si>
  <si>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</si>
  <si>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</si>
  <si>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</si>
  <si>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</si>
  <si>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</si>
  <si>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</si>
  <si>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</si>
  <si>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</si>
  <si>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</si>
  <si>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</si>
  <si>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</si>
  <si>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</si>
  <si>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</si>
  <si>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</si>
  <si>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</si>
  <si>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</si>
  <si>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</si>
  <si>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</si>
  <si>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</si>
  <si>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</si>
  <si>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</si>
  <si>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</si>
  <si>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</si>
  <si>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</si>
  <si>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</si>
  <si>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</si>
  <si>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</si>
  <si>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</si>
  <si>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</si>
  <si>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</si>
  <si>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</si>
  <si>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</si>
  <si>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</si>
  <si>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</si>
  <si>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</si>
  <si>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</si>
  <si>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</si>
  <si>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</si>
  <si>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</si>
  <si>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</si>
  <si>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</si>
  <si>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</si>
  <si>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</si>
  <si>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</si>
  <si>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</si>
  <si>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</si>
  <si>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</si>
  <si>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</si>
  <si>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</si>
  <si>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</si>
  <si>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</si>
  <si>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</si>
  <si>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</si>
  <si>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</si>
  <si>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</si>
  <si>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</si>
  <si>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</si>
  <si>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</si>
  <si>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</si>
  <si>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</si>
  <si>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</si>
  <si>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</si>
  <si>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</si>
  <si>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</si>
  <si>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</si>
  <si>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</si>
  <si>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</si>
  <si>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</si>
  <si>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</si>
  <si>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</si>
  <si>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</si>
  <si>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</si>
  <si>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</si>
  <si>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</si>
  <si>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</si>
  <si>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</si>
  <si>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</si>
  <si>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</si>
  <si>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</si>
  <si>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</si>
  <si>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</si>
  <si>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</si>
  <si>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</si>
  <si>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</si>
  <si>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</si>
  <si>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</si>
  <si>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</si>
  <si>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</si>
  <si>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</si>
  <si>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</si>
  <si>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</si>
  <si>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</si>
  <si>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</si>
  <si>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</si>
  <si>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</si>
  <si>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</si>
  <si>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</si>
  <si>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</si>
  <si>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</si>
  <si>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</si>
  <si>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</si>
  <si>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</si>
  <si>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</si>
  <si>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</si>
  <si>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</si>
  <si>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</si>
  <si>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</si>
  <si>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</si>
  <si>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</si>
  <si>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</si>
  <si>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</si>
  <si>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</si>
  <si>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</si>
  <si>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</si>
  <si>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</si>
  <si>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</si>
  <si>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</si>
  <si>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</si>
  <si>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</si>
  <si>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</si>
  <si>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</si>
  <si>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</si>
  <si>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</si>
  <si>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</si>
  <si>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</si>
  <si>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</si>
  <si>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</si>
  <si>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</si>
  <si>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</si>
  <si>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</si>
  <si>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</si>
  <si>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</si>
  <si>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</si>
  <si>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</si>
  <si>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</si>
  <si>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</si>
  <si>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</si>
  <si>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</si>
  <si>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</si>
  <si>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</si>
  <si>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</si>
  <si>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</si>
  <si>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</si>
  <si>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</si>
  <si>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</si>
  <si>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</si>
  <si>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</si>
  <si>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</si>
  <si>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</si>
  <si>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</si>
  <si>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</si>
  <si>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</si>
  <si>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</si>
  <si>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</si>
  <si>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</si>
  <si>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</si>
  <si>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</si>
  <si>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</si>
  <si>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</si>
  <si>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</si>
  <si>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</si>
  <si>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</si>
  <si>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</si>
  <si>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</si>
  <si>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</si>
  <si>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</si>
  <si>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</si>
  <si>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</si>
  <si>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</si>
  <si>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</si>
  <si>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</si>
  <si>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</si>
  <si>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</si>
  <si>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</si>
  <si>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</si>
  <si>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</si>
  <si>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</si>
  <si>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</si>
  <si>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</si>
  <si>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</si>
  <si>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</si>
  <si>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</si>
  <si>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</si>
  <si>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</si>
  <si>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</si>
  <si>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</si>
  <si>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</si>
  <si>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</si>
  <si>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</si>
  <si>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</si>
  <si>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</si>
  <si>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</si>
  <si>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</si>
  <si>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</si>
  <si>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</si>
  <si>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</si>
  <si>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</si>
  <si>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</si>
  <si>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</si>
  <si>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</si>
  <si>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</si>
  <si>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</si>
  <si>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</si>
  <si>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</si>
  <si>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</si>
  <si>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</si>
  <si>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</si>
  <si>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</si>
  <si>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</si>
  <si>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</si>
  <si>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</si>
  <si>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</si>
  <si>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</si>
  <si>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</si>
  <si>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</si>
  <si>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</si>
  <si>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</si>
  <si>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</si>
  <si>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</si>
  <si>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</si>
  <si>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</si>
  <si>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</si>
  <si>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</si>
  <si>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</si>
  <si>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</si>
  <si>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</si>
  <si>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</si>
  <si>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</si>
  <si>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</si>
  <si>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</si>
  <si>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</si>
  <si>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</si>
  <si>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</si>
  <si>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</si>
  <si>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</si>
  <si>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</si>
  <si>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</si>
  <si>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</si>
  <si>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</si>
  <si>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</si>
  <si>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</si>
  <si>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</si>
  <si>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</si>
  <si>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</si>
  <si>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</si>
  <si>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</si>
  <si>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</si>
  <si>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</si>
  <si>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</si>
  <si>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</si>
  <si>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</si>
  <si>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</si>
  <si>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</si>
  <si>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</si>
  <si>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</si>
  <si>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</si>
  <si>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</si>
  <si>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</si>
  <si>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</si>
  <si>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</si>
  <si>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</si>
  <si>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</si>
  <si>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</si>
  <si>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</si>
  <si>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</si>
  <si>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</si>
  <si>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</si>
  <si>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</si>
  <si>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</si>
  <si>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</si>
  <si>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</si>
  <si>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</si>
  <si>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</si>
  <si>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</si>
  <si>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</si>
  <si>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</si>
  <si>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</si>
  <si>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</si>
  <si>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</si>
  <si>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</si>
  <si>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</si>
  <si>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</si>
  <si>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</si>
  <si>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</si>
  <si>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</si>
  <si>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</si>
  <si>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</si>
  <si>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</si>
  <si>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</si>
  <si>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</si>
  <si>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</si>
  <si>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</si>
  <si>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</si>
  <si>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</si>
  <si>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</si>
  <si>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</si>
  <si>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</si>
  <si>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</si>
  <si>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</si>
  <si>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</si>
  <si>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</si>
  <si>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</si>
  <si>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</si>
  <si>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</si>
  <si>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</si>
  <si>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</si>
  <si>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</si>
  <si>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</si>
  <si>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</si>
  <si>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</si>
  <si>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</si>
  <si>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</si>
  <si>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</si>
  <si>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</si>
  <si>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</si>
  <si>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</si>
  <si>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</si>
  <si>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</si>
  <si>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</si>
  <si>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</si>
  <si>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</si>
  <si>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</si>
  <si>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</si>
  <si>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</si>
  <si>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</si>
  <si>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</si>
  <si>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</si>
  <si>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</si>
  <si>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</si>
  <si>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</si>
  <si>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</si>
  <si>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</si>
  <si>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</si>
  <si>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</si>
  <si>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</si>
  <si>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</si>
  <si>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</si>
  <si>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</si>
  <si>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</si>
  <si>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</si>
  <si>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</si>
  <si>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</si>
  <si>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</si>
  <si>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</si>
  <si>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</si>
  <si>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</si>
  <si>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</si>
  <si>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</si>
  <si>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</si>
  <si>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</si>
  <si>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</si>
  <si>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</si>
  <si>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</si>
  <si>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</si>
  <si>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</si>
  <si>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</si>
  <si>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</si>
  <si>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</si>
  <si>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</si>
  <si>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</si>
  <si>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</si>
  <si>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</si>
  <si>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</si>
  <si>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</si>
  <si>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</si>
  <si>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</si>
  <si>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</si>
  <si>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</si>
  <si>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</si>
  <si>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</si>
  <si>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</si>
  <si>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</si>
  <si>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</si>
  <si>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</si>
  <si>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</si>
  <si>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</si>
  <si>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</si>
  <si>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</si>
  <si>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</si>
  <si>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</si>
  <si>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</si>
  <si>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</si>
  <si>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</si>
  <si>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</si>
  <si>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</si>
  <si>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</si>
  <si>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</si>
  <si>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</si>
  <si>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</si>
  <si>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</si>
  <si>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</si>
  <si>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</si>
  <si>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</si>
  <si>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</si>
  <si>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</si>
  <si>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</si>
  <si>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</si>
  <si>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</si>
  <si>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</si>
  <si>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</si>
  <si>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</si>
  <si>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</si>
  <si>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</si>
  <si>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</si>
  <si>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</si>
  <si>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</si>
  <si>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</si>
  <si>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</si>
  <si>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</si>
  <si>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</si>
  <si>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</si>
  <si>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</si>
  <si>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</si>
  <si>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</si>
  <si>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</si>
  <si>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</si>
  <si>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</si>
  <si>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</si>
  <si>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</si>
  <si>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</si>
  <si>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</si>
  <si>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</si>
  <si>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</si>
  <si>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</si>
  <si>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</si>
  <si>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</si>
  <si>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</si>
  <si>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</si>
  <si>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</si>
  <si>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</si>
  <si>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</si>
  <si>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</si>
  <si>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</si>
  <si>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</si>
  <si>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</si>
  <si>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</si>
  <si>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</si>
  <si>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</si>
  <si>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</si>
  <si>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</si>
  <si>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</si>
  <si>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</si>
  <si>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</si>
  <si>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</si>
  <si>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</si>
  <si>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</si>
  <si>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</si>
  <si>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</si>
  <si>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</si>
  <si>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</si>
  <si>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</si>
  <si>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</si>
  <si>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</si>
  <si>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</si>
  <si>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</si>
  <si>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</si>
  <si>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</si>
  <si>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</si>
  <si>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</si>
  <si>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</si>
  <si>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</si>
  <si>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</si>
  <si>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</si>
  <si>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</si>
  <si>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</si>
  <si>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</si>
  <si>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</si>
  <si>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</si>
  <si>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</si>
  <si>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</si>
  <si>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</si>
  <si>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</si>
  <si>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</si>
  <si>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</si>
  <si>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</si>
  <si>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</si>
  <si>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</si>
  <si>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</si>
  <si>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</si>
  <si>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</si>
  <si>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</si>
  <si>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</si>
  <si>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</si>
  <si>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</si>
  <si>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</si>
  <si>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</si>
  <si>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</si>
  <si>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</si>
  <si>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</si>
  <si>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</si>
  <si>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</si>
  <si>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</si>
  <si>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</si>
  <si>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</si>
  <si>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</si>
  <si>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</si>
  <si>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</si>
  <si>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</si>
  <si>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</si>
  <si>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</si>
  <si>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</si>
  <si>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</si>
  <si>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</si>
  <si>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</si>
  <si>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</si>
  <si>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</si>
  <si>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</si>
  <si>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</si>
  <si>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</si>
  <si>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</si>
  <si>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</si>
  <si>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</si>
  <si>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</si>
  <si>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</si>
  <si>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</si>
  <si>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</si>
  <si>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</si>
  <si>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</si>
  <si>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</si>
  <si>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</si>
  <si>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</si>
  <si>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</si>
  <si>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</si>
  <si>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</si>
  <si>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</si>
  <si>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</si>
  <si>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</si>
  <si>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</si>
  <si>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</si>
  <si>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</si>
  <si>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</si>
  <si>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</si>
  <si>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</si>
  <si>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</si>
  <si>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</si>
  <si>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</si>
  <si>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</si>
  <si>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</si>
  <si>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</si>
  <si>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</si>
  <si>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</si>
  <si>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</si>
  <si>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</si>
  <si>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</si>
  <si>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</si>
  <si>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</si>
  <si>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</si>
  <si>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</si>
  <si>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</si>
  <si>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</si>
  <si>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</si>
  <si>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</si>
  <si>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</si>
  <si>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</si>
  <si>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</si>
  <si>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</si>
  <si>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</si>
  <si>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</si>
  <si>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</si>
  <si>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</si>
  <si>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</si>
  <si>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</si>
  <si>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</si>
  <si>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</si>
  <si>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</si>
  <si>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</si>
  <si>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</si>
  <si>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</si>
  <si>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</si>
  <si>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</si>
  <si>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</si>
  <si>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</si>
  <si>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</si>
  <si>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</si>
  <si>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</si>
  <si>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</si>
  <si>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</si>
  <si>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</si>
  <si>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</si>
  <si>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</si>
  <si>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</si>
  <si>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</si>
  <si>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</si>
  <si>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</si>
  <si>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</si>
  <si>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</si>
  <si>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</si>
  <si>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</si>
  <si>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</si>
  <si>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</si>
  <si>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</si>
  <si>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</si>
  <si>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</si>
  <si>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</si>
  <si>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</si>
  <si>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</si>
  <si>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</si>
  <si>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</si>
  <si>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</si>
  <si>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</si>
  <si>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</si>
  <si>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</si>
  <si>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</si>
  <si>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</si>
  <si>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</si>
  <si>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</si>
  <si>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</si>
  <si>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</si>
  <si>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</si>
  <si>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</si>
  <si>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</si>
  <si>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</si>
  <si>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</si>
  <si>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</si>
  <si>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</si>
  <si>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</si>
  <si>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</si>
  <si>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</si>
  <si>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</si>
  <si>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</si>
  <si>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</si>
  <si>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</si>
  <si>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</si>
  <si>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</si>
  <si>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</si>
  <si>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</si>
  <si>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</si>
  <si>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</si>
  <si>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</si>
  <si>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</si>
  <si>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</si>
  <si>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</si>
  <si>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</si>
  <si>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</si>
  <si>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</si>
  <si>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</si>
  <si>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</si>
  <si>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</si>
  <si>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</si>
  <si>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</si>
  <si>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</si>
  <si>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</si>
  <si>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</si>
  <si>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</si>
  <si>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</si>
  <si>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</si>
  <si>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</si>
  <si>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</si>
  <si>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</si>
  <si>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</si>
  <si>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</si>
  <si>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</si>
  <si>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</si>
  <si>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</si>
  <si>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</si>
  <si>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</si>
  <si>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</si>
  <si>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</si>
  <si>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</si>
  <si>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</si>
  <si>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</si>
  <si>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</si>
  <si>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</si>
  <si>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</si>
  <si>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</si>
  <si>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</si>
  <si>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</si>
  <si>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</si>
  <si>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</si>
  <si>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</si>
  <si>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</si>
  <si>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</si>
  <si>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</si>
  <si>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</si>
  <si>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</si>
  <si>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</si>
  <si>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</si>
  <si>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</si>
  <si>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</si>
  <si>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</si>
  <si>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</si>
  <si>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</si>
  <si>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</si>
  <si>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</si>
  <si>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</si>
  <si>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</si>
  <si>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</si>
  <si>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</si>
  <si>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</si>
  <si>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</si>
  <si>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</si>
  <si>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</si>
  <si>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</si>
  <si>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</si>
  <si>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</si>
  <si>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</si>
  <si>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</si>
  <si>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</si>
  <si>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</si>
  <si>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</si>
  <si>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</si>
  <si>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</si>
  <si>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</si>
  <si>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</si>
  <si>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</si>
  <si>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</si>
  <si>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</si>
  <si>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</si>
  <si>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</si>
  <si>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</si>
  <si>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</si>
  <si>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</si>
  <si>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</si>
  <si>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</si>
  <si>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</si>
  <si>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</si>
  <si>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</si>
  <si>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</si>
  <si>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</si>
  <si>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</si>
  <si>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</si>
  <si>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</si>
  <si>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</si>
  <si>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</si>
  <si>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</si>
  <si>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</si>
  <si>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</si>
  <si>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</si>
  <si>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</si>
  <si>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</si>
  <si>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</si>
  <si>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</si>
  <si>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</si>
  <si>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</si>
  <si>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</si>
  <si>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</si>
  <si>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</si>
  <si>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</si>
  <si>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</si>
  <si>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</si>
  <si>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</si>
  <si>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</si>
  <si>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</si>
  <si>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</si>
  <si>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</si>
  <si>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</si>
  <si>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</si>
  <si>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</si>
  <si>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</si>
  <si>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</si>
  <si>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</si>
  <si>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</si>
  <si>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</si>
  <si>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</si>
  <si>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</si>
  <si>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</si>
  <si>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</si>
  <si>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</si>
  <si>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</si>
  <si>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</si>
  <si>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</si>
  <si>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</si>
  <si>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</si>
  <si>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</si>
  <si>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</si>
  <si>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</si>
  <si>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</si>
  <si>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</si>
  <si>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</si>
  <si>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</si>
  <si>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</si>
  <si>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</si>
  <si>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</si>
  <si>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</si>
  <si>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</si>
  <si>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</si>
  <si>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</si>
  <si>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</si>
  <si>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</si>
  <si>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</si>
  <si>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</si>
  <si>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</si>
  <si>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</si>
  <si>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</si>
  <si>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</si>
  <si>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</si>
  <si>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</si>
  <si>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</si>
  <si>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</si>
  <si>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</si>
  <si>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</si>
  <si>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</si>
  <si>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</si>
  <si>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</si>
  <si>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</si>
  <si>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</si>
  <si>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</si>
  <si>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</si>
  <si>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</si>
  <si>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</si>
  <si>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</si>
  <si>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</si>
  <si>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</si>
  <si>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</si>
  <si>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</si>
  <si>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</si>
  <si>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</si>
  <si>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</si>
  <si>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</si>
  <si>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</si>
  <si>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</si>
  <si>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</si>
  <si>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</si>
  <si>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</si>
  <si>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</si>
  <si>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</si>
  <si>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</si>
  <si>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</si>
  <si>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</si>
  <si>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</si>
  <si>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</si>
  <si>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</si>
  <si>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</si>
  <si>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</si>
  <si>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</si>
  <si>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</si>
  <si>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</si>
  <si>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</si>
  <si>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</si>
  <si>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</si>
  <si>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</si>
  <si>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</si>
  <si>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</si>
  <si>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</si>
  <si>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</si>
  <si>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</si>
  <si>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</si>
  <si>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</si>
  <si>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</si>
  <si>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</si>
  <si>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</si>
  <si>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</si>
  <si>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</si>
  <si>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</si>
  <si>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</si>
  <si>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</si>
  <si>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</si>
  <si>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</si>
  <si>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</si>
  <si>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</si>
  <si>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</si>
  <si>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</si>
  <si>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</si>
  <si>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</si>
  <si>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</si>
  <si>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</si>
  <si>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</si>
  <si>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</si>
  <si>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</si>
  <si>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</si>
  <si>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</si>
  <si>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</si>
  <si>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</si>
  <si>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</si>
  <si>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</si>
  <si>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</si>
  <si>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</si>
  <si>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</si>
  <si>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</si>
  <si>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</si>
  <si>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</si>
  <si>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</si>
  <si>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</si>
  <si>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</si>
  <si>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</si>
  <si>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</si>
  <si>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</si>
  <si>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</si>
  <si>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</si>
  <si>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</si>
  <si>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</si>
  <si>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</si>
  <si>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</si>
  <si>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</si>
  <si>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</si>
  <si>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</si>
  <si>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</si>
  <si>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</si>
  <si>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</si>
  <si>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</si>
  <si>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</si>
  <si>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</si>
  <si>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</si>
  <si>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</si>
  <si>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</si>
  <si>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</si>
  <si>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</si>
  <si>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</si>
  <si>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</si>
  <si>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</si>
  <si>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</si>
  <si>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</si>
  <si>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</si>
  <si>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</si>
  <si>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</si>
  <si>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</si>
  <si>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</si>
  <si>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</si>
  <si>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</si>
  <si>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</si>
  <si>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</si>
  <si>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</si>
  <si>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</si>
  <si>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</si>
  <si>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</si>
  <si>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</si>
  <si>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</si>
  <si>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</si>
  <si>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</si>
  <si>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</si>
  <si>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</si>
  <si>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</si>
  <si>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</si>
  <si>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</si>
  <si>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</si>
  <si>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</si>
  <si>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</si>
  <si>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</si>
  <si>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</si>
  <si>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</si>
  <si>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</si>
  <si>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</si>
  <si>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</si>
  <si>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</si>
  <si>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</si>
  <si>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</si>
  <si>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</si>
  <si>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</si>
  <si>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</si>
  <si>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</si>
  <si>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</si>
  <si>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</si>
  <si>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</si>
  <si>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</si>
  <si>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</si>
  <si>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</si>
  <si>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</si>
  <si>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</si>
  <si>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</si>
  <si>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</si>
  <si>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</si>
  <si>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</si>
  <si>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</si>
  <si>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</si>
  <si>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</si>
  <si>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</si>
  <si>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</si>
  <si>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</si>
  <si>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</si>
  <si>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</si>
  <si>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</si>
  <si>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</si>
  <si>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</si>
  <si>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</si>
  <si>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</si>
  <si>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</si>
  <si>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</si>
  <si>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</si>
  <si>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</si>
  <si>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</si>
  <si>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</si>
  <si>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</si>
  <si>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</si>
  <si>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</si>
  <si>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</si>
  <si>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</si>
  <si>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</si>
  <si>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</si>
  <si>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</si>
  <si>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</si>
  <si>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</si>
  <si>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</si>
  <si>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</si>
  <si>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</si>
  <si>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</si>
  <si>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</si>
  <si>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</si>
  <si>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</si>
  <si>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</si>
  <si>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</si>
  <si>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</si>
  <si>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</si>
  <si>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</si>
  <si>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</si>
  <si>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</si>
  <si>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</si>
  <si>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</si>
  <si>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</si>
  <si>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</si>
  <si>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</si>
  <si>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</si>
  <si>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</si>
  <si>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</si>
  <si>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</si>
  <si>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</si>
  <si>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</si>
  <si>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</si>
  <si>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</si>
  <si>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</si>
  <si>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</si>
  <si>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</si>
  <si>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</si>
  <si>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</si>
  <si>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</si>
  <si>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</si>
  <si>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</si>
  <si>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</si>
  <si>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</si>
  <si>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</si>
  <si>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</si>
  <si>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</si>
  <si>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</si>
  <si>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</si>
  <si>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</si>
  <si>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</si>
  <si>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</si>
  <si>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</si>
  <si>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</si>
  <si>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</si>
  <si>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</si>
  <si>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</si>
  <si>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</si>
  <si>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</si>
  <si>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</si>
  <si>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</si>
  <si>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</si>
  <si>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</si>
  <si>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</si>
  <si>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</si>
  <si>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</si>
  <si>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</si>
  <si>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</si>
  <si>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</si>
  <si>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</si>
  <si>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</si>
  <si>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</si>
  <si>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</si>
  <si>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</si>
  <si>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</si>
  <si>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</si>
  <si>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</si>
  <si>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</si>
  <si>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</si>
  <si>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</si>
  <si>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</si>
  <si>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</si>
  <si>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</si>
  <si>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</si>
  <si>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</si>
  <si>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</si>
  <si>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</si>
  <si>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</si>
  <si>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</si>
  <si>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</si>
  <si>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</si>
  <si>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</si>
  <si>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</si>
  <si>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</si>
  <si>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</si>
  <si>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</si>
  <si>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</si>
  <si>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</si>
  <si>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</si>
  <si>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</si>
  <si>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</si>
  <si>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</si>
  <si>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</si>
  <si>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</si>
  <si>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</si>
  <si>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</si>
  <si>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</si>
  <si>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</si>
  <si>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</si>
  <si>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</si>
  <si>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</si>
  <si>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</si>
  <si>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</si>
  <si>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</si>
  <si>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</si>
  <si>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</si>
  <si>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</si>
  <si>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</si>
  <si>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</si>
  <si>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</si>
  <si>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</si>
  <si>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</si>
  <si>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</si>
  <si>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</si>
  <si>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</si>
  <si>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</si>
  <si>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</si>
  <si>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</si>
  <si>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</si>
  <si>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</si>
  <si>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</si>
  <si>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</si>
  <si>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</si>
  <si>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</si>
  <si>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</si>
  <si>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</si>
  <si>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</si>
  <si>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</si>
  <si>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</si>
  <si>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</si>
  <si>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</si>
  <si>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</si>
  <si>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</si>
  <si>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</si>
  <si>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</si>
  <si>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</si>
  <si>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</si>
  <si>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</si>
  <si>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</si>
  <si>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</si>
  <si>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</si>
  <si>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</si>
  <si>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</si>
  <si>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</si>
  <si>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</si>
  <si>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</si>
  <si>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</si>
  <si>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</si>
  <si>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</si>
  <si>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</si>
  <si>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</si>
  <si>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</si>
  <si>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</si>
  <si>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</si>
  <si>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</si>
  <si>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</si>
  <si>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</si>
  <si>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</si>
  <si>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</si>
  <si>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</si>
  <si>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</si>
  <si>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</si>
  <si>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</si>
  <si>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</si>
  <si>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</si>
  <si>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</si>
  <si>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</si>
  <si>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</si>
  <si>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</si>
  <si>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</si>
  <si>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</si>
  <si>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</si>
  <si>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</si>
  <si>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</si>
  <si>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</si>
  <si>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</si>
  <si>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</si>
  <si>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</si>
  <si>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</si>
  <si>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</si>
  <si>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</si>
  <si>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</si>
  <si>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</si>
  <si>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</si>
  <si>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</si>
  <si>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</si>
  <si>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</si>
  <si>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</si>
  <si>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</si>
  <si>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</si>
  <si>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</si>
  <si>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</si>
  <si>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</si>
  <si>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</si>
  <si>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</si>
  <si>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</si>
  <si>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</si>
  <si>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</si>
  <si>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</si>
  <si>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</si>
  <si>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</si>
  <si>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</si>
  <si>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</si>
  <si>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</si>
  <si>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</si>
  <si>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</si>
  <si>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</si>
  <si>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</si>
  <si>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</si>
  <si>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</si>
  <si>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</si>
  <si>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</si>
  <si>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</si>
  <si>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</si>
  <si>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</si>
  <si>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</si>
  <si>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</si>
  <si>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</si>
  <si>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</si>
  <si>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</si>
  <si>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</si>
  <si>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</si>
  <si>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</si>
  <si>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</si>
  <si>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</si>
  <si>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</si>
  <si>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</si>
  <si>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</si>
  <si>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</si>
  <si>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</si>
  <si>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</si>
  <si>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</si>
  <si>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</si>
  <si>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</si>
  <si>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</si>
  <si>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</si>
  <si>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</si>
  <si>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</si>
  <si>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</si>
  <si>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</si>
  <si>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</si>
  <si>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</si>
  <si>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</si>
  <si>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</si>
  <si>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</si>
  <si>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</si>
  <si>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</si>
  <si>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</si>
  <si>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</si>
  <si>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</si>
  <si>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</si>
  <si>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</si>
  <si>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</si>
  <si>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</si>
  <si>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</si>
  <si>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</si>
  <si>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</si>
  <si>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</si>
  <si>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</si>
  <si>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</si>
  <si>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</si>
  <si>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</si>
  <si>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</si>
  <si>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</si>
  <si>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</si>
  <si>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</si>
  <si>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</si>
  <si>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</si>
  <si>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</si>
  <si>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</si>
  <si>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</si>
  <si>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</si>
  <si>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</si>
  <si>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</si>
  <si>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</si>
  <si>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</si>
  <si>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</si>
  <si>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</si>
  <si>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</si>
  <si>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</si>
  <si>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</si>
  <si>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</si>
  <si>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</si>
  <si>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</si>
  <si>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</si>
  <si>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</si>
  <si>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</si>
  <si>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</si>
  <si>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</si>
  <si>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</si>
  <si>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</si>
  <si>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</si>
  <si>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</si>
  <si>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</si>
  <si>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</si>
  <si>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</si>
  <si>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</si>
  <si>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</si>
  <si>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</si>
  <si>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</si>
  <si>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</si>
  <si>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</si>
  <si>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</si>
  <si>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</si>
  <si>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</si>
  <si>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</si>
  <si>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</si>
  <si>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</si>
  <si>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</si>
  <si>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</si>
  <si>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</si>
  <si>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</si>
  <si>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</si>
  <si>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</si>
  <si>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</si>
  <si>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</si>
  <si>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</si>
  <si>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</si>
  <si>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</si>
  <si>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</si>
  <si>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</si>
  <si>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</si>
  <si>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</si>
  <si>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</si>
  <si>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</si>
  <si>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</si>
  <si>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</si>
  <si>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</si>
  <si>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</si>
  <si>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</si>
  <si>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</si>
  <si>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</si>
  <si>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</si>
  <si>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</si>
  <si>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</si>
  <si>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</si>
  <si>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</si>
  <si>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</si>
  <si>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</si>
  <si>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</si>
  <si>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</si>
  <si>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</si>
  <si>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</si>
  <si>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</si>
  <si>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</si>
  <si>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</si>
  <si>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</si>
  <si>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</si>
  <si>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</si>
  <si>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</si>
  <si>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</si>
  <si>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</si>
  <si>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</si>
  <si>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</si>
  <si>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</si>
  <si>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</si>
  <si>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</si>
  <si>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</si>
  <si>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</si>
  <si>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</si>
  <si>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</si>
  <si>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</si>
  <si>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</si>
  <si>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</si>
  <si>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</si>
  <si>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</si>
  <si>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</si>
  <si>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</si>
  <si>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</si>
  <si>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</si>
  <si>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</si>
  <si>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</si>
  <si>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</si>
  <si>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</si>
  <si>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</si>
  <si>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</si>
  <si>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</si>
  <si>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</si>
  <si>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</si>
  <si>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</si>
  <si>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</si>
  <si>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</si>
  <si>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</si>
  <si>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</si>
  <si>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</si>
  <si>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</si>
  <si>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</si>
  <si>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</si>
  <si>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</si>
  <si>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</si>
  <si>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</si>
  <si>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</si>
  <si>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</si>
  <si>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</si>
  <si>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</si>
  <si>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</si>
  <si>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</si>
  <si>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</si>
  <si>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</si>
  <si>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</si>
  <si>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</si>
  <si>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</si>
  <si>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</si>
  <si>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</si>
  <si>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</si>
  <si>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</si>
  <si>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</si>
  <si>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</si>
  <si>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</si>
  <si>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</si>
  <si>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</si>
  <si>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</si>
  <si>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</si>
  <si>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</si>
  <si>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</si>
  <si>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</si>
  <si>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</si>
  <si>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</si>
  <si>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</si>
  <si>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</si>
  <si>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</si>
  <si>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</si>
  <si>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</si>
  <si>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</si>
  <si>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</si>
  <si>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</si>
  <si>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</si>
  <si>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</si>
  <si>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</si>
  <si>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</si>
  <si>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</si>
  <si>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</si>
  <si>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</si>
  <si>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</si>
  <si>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</si>
  <si>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</si>
  <si>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</si>
  <si>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</si>
  <si>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</si>
  <si>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</si>
  <si>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</si>
  <si>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</si>
  <si>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</si>
  <si>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</si>
  <si>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</si>
  <si>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</si>
  <si>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</si>
  <si>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</si>
  <si>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</si>
  <si>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</si>
  <si>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</si>
  <si>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</si>
  <si>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</si>
  <si>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</si>
  <si>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</si>
  <si>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</si>
  <si>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</si>
  <si>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</si>
  <si>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</si>
  <si>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</si>
  <si>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</si>
  <si>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</si>
  <si>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</si>
  <si>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</si>
  <si>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</si>
  <si>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</si>
  <si>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</si>
  <si>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</si>
  <si>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</si>
  <si>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</si>
  <si>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</si>
  <si>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</si>
  <si>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</si>
  <si>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</si>
  <si>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</si>
  <si>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</si>
  <si>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</si>
  <si>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</si>
  <si>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</si>
  <si>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</si>
  <si>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</si>
  <si>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</si>
  <si>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</si>
  <si>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</si>
  <si>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</si>
  <si>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</si>
  <si>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</si>
  <si>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</si>
  <si>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</si>
  <si>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</si>
  <si>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</si>
  <si>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</si>
  <si>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</si>
  <si>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</si>
  <si>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</si>
  <si>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</si>
  <si>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</si>
  <si>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</si>
  <si>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</si>
  <si>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</si>
  <si>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</si>
  <si>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</si>
  <si>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</si>
  <si>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</si>
  <si>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</si>
  <si>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</si>
  <si>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</si>
  <si>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</si>
  <si>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</si>
  <si>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</si>
  <si>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</si>
  <si>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</si>
  <si>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</si>
  <si>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</si>
  <si>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</si>
  <si>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</si>
  <si>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</si>
  <si>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</si>
  <si>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</si>
  <si>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</si>
  <si>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</si>
  <si>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</si>
  <si>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</si>
  <si>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</si>
  <si>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</si>
  <si>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</si>
  <si>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</si>
  <si>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</si>
  <si>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</si>
  <si>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</si>
  <si>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</si>
  <si>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</si>
  <si>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</si>
  <si>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</si>
  <si>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</si>
  <si>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</si>
  <si>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</si>
  <si>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</si>
  <si>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</si>
  <si>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</si>
  <si>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</si>
  <si>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</si>
  <si>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</si>
  <si>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</si>
  <si>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</si>
  <si>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</si>
  <si>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</si>
  <si>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</si>
  <si>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</si>
  <si>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</si>
  <si>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</si>
  <si>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</si>
  <si>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</si>
  <si>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</si>
  <si>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</si>
  <si>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</si>
  <si>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</si>
  <si>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</si>
  <si>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</si>
  <si>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</si>
  <si>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</si>
  <si>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</si>
  <si>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</si>
  <si>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</si>
  <si>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</si>
  <si>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</si>
  <si>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</si>
  <si>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</si>
  <si>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</si>
  <si>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</si>
  <si>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</si>
  <si>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</si>
  <si>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</si>
  <si>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</si>
  <si>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</si>
  <si>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</si>
  <si>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</si>
  <si>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</si>
  <si>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</si>
  <si>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</si>
  <si>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</si>
  <si>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</si>
  <si>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</si>
  <si>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</si>
  <si>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</si>
  <si>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</si>
  <si>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</si>
  <si>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</si>
  <si>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</si>
  <si>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</si>
  <si>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</si>
  <si>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</si>
  <si>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</si>
  <si>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</si>
  <si>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</si>
  <si>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</si>
  <si>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</si>
  <si>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</si>
  <si>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</si>
  <si>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</si>
  <si>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</si>
  <si>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</si>
  <si>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</si>
  <si>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</si>
  <si>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</si>
  <si>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</si>
  <si>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</si>
  <si>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</si>
  <si>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</si>
  <si>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</si>
  <si>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</si>
  <si>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</si>
  <si>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</si>
  <si>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</si>
  <si>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</si>
  <si>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</si>
  <si>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</si>
  <si>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</si>
  <si>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</si>
  <si>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</si>
  <si>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</si>
  <si>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</si>
  <si>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</si>
  <si>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</si>
  <si>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</si>
  <si>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</si>
  <si>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</si>
  <si>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</si>
  <si>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</si>
  <si>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</si>
  <si>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</si>
  <si>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</si>
  <si>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</si>
  <si>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</si>
  <si>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</si>
  <si>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</si>
  <si>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</si>
  <si>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</si>
  <si>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</si>
  <si>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</si>
  <si>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</si>
  <si>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</si>
  <si>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</si>
  <si>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</si>
  <si>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</si>
  <si>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</si>
  <si>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</si>
  <si>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</si>
  <si>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</si>
  <si>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</si>
  <si>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</si>
  <si>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</si>
  <si>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</si>
  <si>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</si>
  <si>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</si>
  <si>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</si>
  <si>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</si>
  <si>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</si>
  <si>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</si>
  <si>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</si>
  <si>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</si>
  <si>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</si>
  <si>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</si>
  <si>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</si>
  <si>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</si>
  <si>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</si>
  <si>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</si>
  <si>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</si>
  <si>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</si>
  <si>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</si>
  <si>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</si>
  <si>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</si>
  <si>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</si>
  <si>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</si>
  <si>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</si>
  <si>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</si>
  <si>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</si>
  <si>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</si>
  <si>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</si>
  <si>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</si>
  <si>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</si>
  <si>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</si>
  <si>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</si>
  <si>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</si>
  <si>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</si>
  <si>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</si>
  <si>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</si>
  <si>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</si>
  <si>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</si>
  <si>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</si>
  <si>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</si>
  <si>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</si>
  <si>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</si>
  <si>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</si>
  <si>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</si>
  <si>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</si>
  <si>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</si>
  <si>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</si>
  <si>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</si>
  <si>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</si>
  <si>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</si>
  <si>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</si>
  <si>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</si>
  <si>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</si>
  <si>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</si>
  <si>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</si>
  <si>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</si>
  <si>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</si>
  <si>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</si>
  <si>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</si>
  <si>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</si>
  <si>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</si>
  <si>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</si>
  <si>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</si>
  <si>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</si>
  <si>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</si>
  <si>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</si>
  <si>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</si>
  <si>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</si>
  <si>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</si>
  <si>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</si>
  <si>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</si>
  <si>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</si>
  <si>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</si>
  <si>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</si>
  <si>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</si>
  <si>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</si>
  <si>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</si>
  <si>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</si>
  <si>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</si>
  <si>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</si>
  <si>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</si>
  <si>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</si>
  <si>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</si>
  <si>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</si>
  <si>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</si>
  <si>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</si>
  <si>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</si>
  <si>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</si>
  <si>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</si>
  <si>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</si>
  <si>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</si>
  <si>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</si>
  <si>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</si>
  <si>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</si>
  <si>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</si>
  <si>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</si>
  <si>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</si>
  <si>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</si>
  <si>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</si>
  <si>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</si>
  <si>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</si>
  <si>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</si>
  <si>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</si>
  <si>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</si>
  <si>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</si>
  <si>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</si>
  <si>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</si>
  <si>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</si>
  <si>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</si>
  <si>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</si>
  <si>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</si>
  <si>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</si>
  <si>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</si>
  <si>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</si>
  <si>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</si>
  <si>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</si>
  <si>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</si>
  <si>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</si>
  <si>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</si>
  <si>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</si>
  <si>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</si>
  <si>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</si>
  <si>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</si>
  <si>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</si>
  <si>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</si>
  <si>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</si>
  <si>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</si>
  <si>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</si>
  <si>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</si>
  <si>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</si>
  <si>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</si>
  <si>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</si>
  <si>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</si>
  <si>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</si>
  <si>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</si>
  <si>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</si>
  <si>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</si>
  <si>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</si>
  <si>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</si>
  <si>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</si>
  <si>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</si>
  <si>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</si>
  <si>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</si>
  <si>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</si>
  <si>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</si>
  <si>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</si>
  <si>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</si>
  <si>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</si>
  <si>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</si>
  <si>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</si>
  <si>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</si>
  <si>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</si>
  <si>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</si>
  <si>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</si>
  <si>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</si>
  <si>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</si>
  <si>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</si>
  <si>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</si>
  <si>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</si>
  <si>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</si>
  <si>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</si>
  <si>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</si>
  <si>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</si>
  <si>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</si>
  <si>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</si>
  <si>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</si>
  <si>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</si>
  <si>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</si>
  <si>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</si>
  <si>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</si>
  <si>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</si>
  <si>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</si>
  <si>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</si>
  <si>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</si>
  <si>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</si>
  <si>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</si>
  <si>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</si>
  <si>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</si>
  <si>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</si>
  <si>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</si>
  <si>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</si>
  <si>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</si>
  <si>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</si>
  <si>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</si>
  <si>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</si>
  <si>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</si>
  <si>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</si>
  <si>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</si>
  <si>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</si>
  <si>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</si>
  <si>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</si>
  <si>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</si>
  <si>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</si>
  <si>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</si>
  <si>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</si>
  <si>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</si>
  <si>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</si>
  <si>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</si>
  <si>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</si>
  <si>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</si>
  <si>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</si>
  <si>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</si>
  <si>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</si>
  <si>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</si>
  <si>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</si>
  <si>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</si>
  <si>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</si>
  <si>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</si>
  <si>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</si>
  <si>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</si>
  <si>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</si>
  <si>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</si>
  <si>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</si>
  <si>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</si>
  <si>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</si>
  <si>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</si>
  <si>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</si>
  <si>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</si>
  <si>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</si>
  <si>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</si>
  <si>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</si>
  <si>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</si>
  <si>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</si>
  <si>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</si>
  <si>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</si>
  <si>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</si>
  <si>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</si>
  <si>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</si>
  <si>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</si>
  <si>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</si>
  <si>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</si>
  <si>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</si>
  <si>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</si>
  <si>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</si>
  <si>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</si>
  <si>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</si>
  <si>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</si>
  <si>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</si>
  <si>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</si>
  <si>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</si>
  <si>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</si>
  <si>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</si>
  <si>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</si>
  <si>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</si>
  <si>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</si>
  <si>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</si>
  <si>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</si>
  <si>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</si>
  <si>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</si>
  <si>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</si>
  <si>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</si>
  <si>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</si>
  <si>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</si>
  <si>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</si>
  <si>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</si>
  <si>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</si>
  <si>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</si>
  <si>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</si>
  <si>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</si>
  <si>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</si>
  <si>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</si>
  <si>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</si>
  <si>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</si>
  <si>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</si>
  <si>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</si>
  <si>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</si>
  <si>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</si>
  <si>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</si>
  <si>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</si>
  <si>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</si>
  <si>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</si>
  <si>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</si>
  <si>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</si>
  <si>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</si>
  <si>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</si>
  <si>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</si>
  <si>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</si>
  <si>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</si>
  <si>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</si>
  <si>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</si>
  <si>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</si>
  <si>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</si>
  <si>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</si>
  <si>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</si>
  <si>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</si>
  <si>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</si>
  <si>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</si>
  <si>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</si>
  <si>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</si>
  <si>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</si>
  <si>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</si>
  <si>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</si>
  <si>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</si>
  <si>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</si>
  <si>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</si>
  <si>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</si>
  <si>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</si>
  <si>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</si>
  <si>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</si>
  <si>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</si>
  <si>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</si>
  <si>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</si>
  <si>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</si>
  <si>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</si>
  <si>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</si>
  <si>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</si>
  <si>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</si>
  <si>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</si>
  <si>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</si>
  <si>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</si>
  <si>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</si>
  <si>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</si>
  <si>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</si>
  <si>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</si>
  <si>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</si>
  <si>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</si>
  <si>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</si>
  <si>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</si>
  <si>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</si>
  <si>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</si>
  <si>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</si>
  <si>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</si>
  <si>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</si>
  <si>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</si>
  <si>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</si>
  <si>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</si>
  <si>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</si>
  <si>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</si>
  <si>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</si>
  <si>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</si>
  <si>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</si>
  <si>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</si>
  <si>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</si>
  <si>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</si>
  <si>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</si>
  <si>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</si>
  <si>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</si>
  <si>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</si>
  <si>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</si>
  <si>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</si>
  <si>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</si>
  <si>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</si>
  <si>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</si>
  <si>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</si>
  <si>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</si>
  <si>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</si>
  <si>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</si>
  <si>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</si>
  <si>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</si>
  <si>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</si>
  <si>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</si>
  <si>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</si>
  <si>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</si>
  <si>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</si>
  <si>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</si>
  <si>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</si>
  <si>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</si>
  <si>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</si>
  <si>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</si>
  <si>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</si>
  <si>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</si>
  <si>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</si>
  <si>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</si>
  <si>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</si>
  <si>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</si>
  <si>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</si>
  <si>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</si>
  <si>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</si>
  <si>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</si>
  <si>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</si>
  <si>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</si>
  <si>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</si>
  <si>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</si>
  <si>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</si>
  <si>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</si>
  <si>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</si>
  <si>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</si>
  <si>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</si>
  <si>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</si>
  <si>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</si>
  <si>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</si>
  <si>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</si>
  <si>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</si>
  <si>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</si>
  <si>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</si>
  <si>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</si>
  <si>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</si>
  <si>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</si>
  <si>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</si>
  <si>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</si>
  <si>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</si>
  <si>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</si>
  <si>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</si>
  <si>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</si>
  <si>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</si>
  <si>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</si>
  <si>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</si>
  <si>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</si>
  <si>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</si>
  <si>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</si>
  <si>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</si>
  <si>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</si>
  <si>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</si>
  <si>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</si>
  <si>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</si>
  <si>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</si>
  <si>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</si>
  <si>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</si>
  <si>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</si>
  <si>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</si>
  <si>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</si>
  <si>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</si>
  <si>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</si>
  <si>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</si>
  <si>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</si>
  <si>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</si>
  <si>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</si>
  <si>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</si>
  <si>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</si>
  <si>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</si>
  <si>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</si>
  <si>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</si>
  <si>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</si>
  <si>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</si>
  <si>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</si>
  <si>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</si>
  <si>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</si>
  <si>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</si>
  <si>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</si>
  <si>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</si>
  <si>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</si>
  <si>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</si>
  <si>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</si>
  <si>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</si>
  <si>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</si>
  <si>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</si>
  <si>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</si>
  <si>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</si>
  <si>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</si>
  <si>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</si>
  <si>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</si>
  <si>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</si>
  <si>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</si>
  <si>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</si>
  <si>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</si>
  <si>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</si>
  <si>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</si>
  <si>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</si>
  <si>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</si>
  <si>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</si>
  <si>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</si>
  <si>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</si>
  <si>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</si>
  <si>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</si>
  <si>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</si>
  <si>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</si>
  <si>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</si>
  <si>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</si>
  <si>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</si>
  <si>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</si>
  <si>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</si>
  <si>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</si>
  <si>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</si>
  <si>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</si>
  <si>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</si>
  <si>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</si>
  <si>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</si>
  <si>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</si>
  <si>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</si>
  <si>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</si>
  <si>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</si>
  <si>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</si>
  <si>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</si>
  <si>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</si>
  <si>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</si>
  <si>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</si>
  <si>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</si>
  <si>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</si>
  <si>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</si>
  <si>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</si>
  <si>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</si>
  <si>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</si>
  <si>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</si>
  <si>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</si>
  <si>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</si>
  <si>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</si>
  <si>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</si>
  <si>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</si>
  <si>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</si>
  <si>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</si>
  <si>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</si>
  <si>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</si>
  <si>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</si>
  <si>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</si>
  <si>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</si>
  <si>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</si>
  <si>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</si>
  <si>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</si>
  <si>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</si>
  <si>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</si>
  <si>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</si>
  <si>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</si>
  <si>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</si>
  <si>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</si>
  <si>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</si>
  <si>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</si>
  <si>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</si>
  <si>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</si>
  <si>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</si>
  <si>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</si>
  <si>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</si>
  <si>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</si>
  <si>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</si>
  <si>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</si>
  <si>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</si>
  <si>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</si>
  <si>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</si>
  <si>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</si>
  <si>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</si>
  <si>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</si>
  <si>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</si>
  <si>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</si>
  <si>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</si>
  <si>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</si>
  <si>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</si>
  <si>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</si>
  <si>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</si>
  <si>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</si>
  <si>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</si>
  <si>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</si>
  <si>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</si>
  <si>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</si>
  <si>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</si>
  <si>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</si>
  <si>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</si>
  <si>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</si>
  <si>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</si>
  <si>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</si>
  <si>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</si>
  <si>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</si>
  <si>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</si>
  <si>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</si>
  <si>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</si>
  <si>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</si>
  <si>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</si>
  <si>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</si>
  <si>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</si>
  <si>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</si>
  <si>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</si>
  <si>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</si>
  <si>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</si>
  <si>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</si>
  <si>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</si>
  <si>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</si>
  <si>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</si>
  <si>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</si>
  <si>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</si>
  <si>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</si>
  <si>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</si>
  <si>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</si>
  <si>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</si>
  <si>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</si>
  <si>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</si>
  <si>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</si>
  <si>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</si>
  <si>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</si>
  <si>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</si>
  <si>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</si>
  <si>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</si>
  <si>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</si>
  <si>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</si>
  <si>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</si>
  <si>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</si>
  <si>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</si>
  <si>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</si>
  <si>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</si>
  <si>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</si>
  <si>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</si>
  <si>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</si>
  <si>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</si>
  <si>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</si>
  <si>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</si>
  <si>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</si>
  <si>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</si>
  <si>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</si>
  <si>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</si>
  <si>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</si>
  <si>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</si>
  <si>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</si>
  <si>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</si>
  <si>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</si>
  <si>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</si>
  <si>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</si>
  <si>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</si>
  <si>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</si>
  <si>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</si>
  <si>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</si>
  <si>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</si>
  <si>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</si>
  <si>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</si>
  <si>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</si>
  <si>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</si>
  <si>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</si>
  <si>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</si>
  <si>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</si>
  <si>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</si>
  <si>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</si>
  <si>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</si>
  <si>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</si>
  <si>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</si>
  <si>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</si>
  <si>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</si>
  <si>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</si>
  <si>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</si>
  <si>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</si>
  <si>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</si>
  <si>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</si>
  <si>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</si>
  <si>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</si>
  <si>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</si>
  <si>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</si>
  <si>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</si>
  <si>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</si>
  <si>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</si>
  <si>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</si>
  <si>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</si>
  <si>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</si>
  <si>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</si>
  <si>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</si>
  <si>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</si>
  <si>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</si>
  <si>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</si>
  <si>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</si>
  <si>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</si>
  <si>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</si>
  <si>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</si>
  <si>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</si>
  <si>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</si>
  <si>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</si>
  <si>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</si>
  <si>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</si>
  <si>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</si>
  <si>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</si>
  <si>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</si>
  <si>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</si>
  <si>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</si>
  <si>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</si>
  <si>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</si>
  <si>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</si>
  <si>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</si>
  <si>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</si>
  <si>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</si>
  <si>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</si>
  <si>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</si>
  <si>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</si>
  <si>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</si>
  <si>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</si>
  <si>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</si>
  <si>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</si>
  <si>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</si>
  <si>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</si>
  <si>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</si>
  <si>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</si>
  <si>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</si>
  <si>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</si>
  <si>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</si>
  <si>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</si>
  <si>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</si>
  <si>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</si>
  <si>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</si>
  <si>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</si>
  <si>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</si>
  <si>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</si>
  <si>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</si>
  <si>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</si>
  <si>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</si>
  <si>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</si>
  <si>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</si>
  <si>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</si>
  <si>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</si>
  <si>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</si>
  <si>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</si>
  <si>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</si>
  <si>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</si>
  <si>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</si>
  <si>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</si>
  <si>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</si>
  <si>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</si>
  <si>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</si>
  <si>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</si>
  <si>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</si>
  <si>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</si>
  <si>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</si>
  <si>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</si>
  <si>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</si>
  <si>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</si>
  <si>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</si>
  <si>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</si>
  <si>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</si>
  <si>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</si>
  <si>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</si>
  <si>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</si>
  <si>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</si>
  <si>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</si>
  <si>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</si>
  <si>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</si>
  <si>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</si>
  <si>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</si>
  <si>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</si>
  <si>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</si>
  <si>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</si>
  <si>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</si>
  <si>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</si>
  <si>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</si>
  <si>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</si>
  <si>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</si>
  <si>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</si>
  <si>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</si>
  <si>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</si>
  <si>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</si>
  <si>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</si>
  <si>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</si>
  <si>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</si>
  <si>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</si>
  <si>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</si>
  <si>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</si>
  <si>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</si>
  <si>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</si>
  <si>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</si>
  <si>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</si>
  <si>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</si>
  <si>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</si>
  <si>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</si>
  <si>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</si>
  <si>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</si>
  <si>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</si>
  <si>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</si>
  <si>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</si>
  <si>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</si>
  <si>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</si>
  <si>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</si>
  <si>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</si>
  <si>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</si>
  <si>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</si>
  <si>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</si>
  <si>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</si>
  <si>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</si>
  <si>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</si>
  <si>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</si>
  <si>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</si>
  <si>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</si>
  <si>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</si>
  <si>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</si>
  <si>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</si>
  <si>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</si>
  <si>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</si>
  <si>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</si>
  <si>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</si>
  <si>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</si>
  <si>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</si>
  <si>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</si>
  <si>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</si>
  <si>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</si>
  <si>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</si>
  <si>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</si>
  <si>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</si>
  <si>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</si>
  <si>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</si>
  <si>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</si>
  <si>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</si>
  <si>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</si>
  <si>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</si>
  <si>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</si>
  <si>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</si>
  <si>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</si>
  <si>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</si>
  <si>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</si>
  <si>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</si>
  <si>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</si>
  <si>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</si>
  <si>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</si>
  <si>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</si>
  <si>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</si>
  <si>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</si>
  <si>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</si>
  <si>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</si>
  <si>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</si>
  <si>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</si>
  <si>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</si>
  <si>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</si>
  <si>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</si>
  <si>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</si>
  <si>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</si>
  <si>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</si>
  <si>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</si>
  <si>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</si>
  <si>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</si>
  <si>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</si>
  <si>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</si>
  <si>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</si>
  <si>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</si>
  <si>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</si>
  <si>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</si>
  <si>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</si>
  <si>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</si>
  <si>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</si>
  <si>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</si>
  <si>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</si>
  <si>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</si>
  <si>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</si>
  <si>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</si>
  <si>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</si>
  <si>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</si>
  <si>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</si>
  <si>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</si>
  <si>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</si>
  <si>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</si>
  <si>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</si>
  <si>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</si>
  <si>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</si>
  <si>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</si>
  <si>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</si>
  <si>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</si>
  <si>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</si>
  <si>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</si>
  <si>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</si>
  <si>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</si>
  <si>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</si>
  <si>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</si>
  <si>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</si>
  <si>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</si>
  <si>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</si>
  <si>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</si>
  <si>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</si>
  <si>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</si>
  <si>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</si>
  <si>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</si>
  <si>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</si>
  <si>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</si>
  <si>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</si>
  <si>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</si>
  <si>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</si>
  <si>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</si>
  <si>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</si>
  <si>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</si>
  <si>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</si>
  <si>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</si>
  <si>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</si>
  <si>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</si>
  <si>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</si>
  <si>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</si>
  <si>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</si>
  <si>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</si>
  <si>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</si>
  <si>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</si>
  <si>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</si>
  <si>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</si>
  <si>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</si>
  <si>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</si>
  <si>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</si>
  <si>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</si>
  <si>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</si>
  <si>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</si>
  <si>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</si>
  <si>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</si>
  <si>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</si>
  <si>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</si>
  <si>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</si>
  <si>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</si>
  <si>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</si>
  <si>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</si>
  <si>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</si>
  <si>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</si>
  <si>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</si>
  <si>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</si>
  <si>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</si>
  <si>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</si>
  <si>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</si>
  <si>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</si>
  <si>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</si>
  <si>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</si>
  <si>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</si>
  <si>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</si>
  <si>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</si>
  <si>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</si>
  <si>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</si>
  <si>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</si>
  <si>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</si>
  <si>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</si>
  <si>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</si>
  <si>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</si>
  <si>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</si>
  <si>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</si>
  <si>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</si>
  <si>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</si>
  <si>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</si>
  <si>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</si>
  <si>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</si>
  <si>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</si>
  <si>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</si>
  <si>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</si>
  <si>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</si>
  <si>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</si>
  <si>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</si>
  <si>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</si>
  <si>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</si>
  <si>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</si>
  <si>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</si>
  <si>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</si>
  <si>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</si>
  <si>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</si>
  <si>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</si>
  <si>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</si>
  <si>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</si>
  <si>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</si>
  <si>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</si>
  <si>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</si>
  <si>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</si>
  <si>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</si>
  <si>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</si>
  <si>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</si>
  <si>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</si>
  <si>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</si>
  <si>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</si>
  <si>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</si>
  <si>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</si>
  <si>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</si>
  <si>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</si>
  <si>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</si>
  <si>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</si>
  <si>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</si>
  <si>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</si>
  <si>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</si>
  <si>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</si>
  <si>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</si>
  <si>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</si>
  <si>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</si>
  <si>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</si>
  <si>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</si>
  <si>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</si>
  <si>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</si>
  <si>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</si>
  <si>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</si>
  <si>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</si>
  <si>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</si>
  <si>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</si>
  <si>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</si>
  <si>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</si>
  <si>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</si>
  <si>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</si>
  <si>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</si>
  <si>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</si>
  <si>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</si>
  <si>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</si>
  <si>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</si>
  <si>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</si>
  <si>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</si>
  <si>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</si>
  <si>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</si>
  <si>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</si>
  <si>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</si>
  <si>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</si>
  <si>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</si>
  <si>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</si>
  <si>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</si>
  <si>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</si>
  <si>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</si>
  <si>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</si>
  <si>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</si>
  <si>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</si>
  <si>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</si>
  <si>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</si>
  <si>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</si>
  <si>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</si>
  <si>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</si>
  <si>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</si>
  <si>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</si>
  <si>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</si>
  <si>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</si>
  <si>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</si>
  <si>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</si>
  <si>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</si>
  <si>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</si>
  <si>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</si>
  <si>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</si>
  <si>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</si>
  <si>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</si>
  <si>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</si>
  <si>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</si>
  <si>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</si>
  <si>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</si>
  <si>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</si>
  <si>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</si>
  <si>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</si>
  <si>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</si>
  <si>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</si>
  <si>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</si>
  <si>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</si>
  <si>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</si>
  <si>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</si>
  <si>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</si>
  <si>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</si>
  <si>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</si>
  <si>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</si>
  <si>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</si>
  <si>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</si>
  <si>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</si>
  <si>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</si>
  <si>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</si>
  <si>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</si>
  <si>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</si>
  <si>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</si>
  <si>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</si>
  <si>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</si>
  <si>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</si>
  <si>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</si>
  <si>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</si>
  <si>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</si>
  <si>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</si>
  <si>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</si>
  <si>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</si>
  <si>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</si>
  <si>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</si>
  <si>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</si>
  <si>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</si>
  <si>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</si>
  <si>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</si>
  <si>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</si>
  <si>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</si>
  <si>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</si>
  <si>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</si>
  <si>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</si>
  <si>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</si>
  <si>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</si>
  <si>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</si>
  <si>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</si>
  <si>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</si>
  <si>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</si>
  <si>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</si>
  <si>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</si>
  <si>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</si>
  <si>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</si>
  <si>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</si>
  <si>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</si>
  <si>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</si>
  <si>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</si>
  <si>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</si>
  <si>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</si>
  <si>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</si>
  <si>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</si>
  <si>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</si>
  <si>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</si>
  <si>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</si>
  <si>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</si>
  <si>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</si>
  <si>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</si>
  <si>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</si>
  <si>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</si>
  <si>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</si>
  <si>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</si>
  <si>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</si>
  <si>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</si>
  <si>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</si>
  <si>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</si>
  <si>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</si>
  <si>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</si>
  <si>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</si>
  <si>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</si>
  <si>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</si>
  <si>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</si>
  <si>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</si>
  <si>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</si>
  <si>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</si>
  <si>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</si>
  <si>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</si>
  <si>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</si>
  <si>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</si>
  <si>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</si>
  <si>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</si>
  <si>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</si>
  <si>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</si>
  <si>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</si>
  <si>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</si>
  <si>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</si>
  <si>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</si>
  <si>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</si>
  <si>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</si>
  <si>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</si>
  <si>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</si>
  <si>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</si>
  <si>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</si>
  <si>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</si>
  <si>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</si>
  <si>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</si>
  <si>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</si>
  <si>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</si>
  <si>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</si>
  <si>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</si>
  <si>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</si>
  <si>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</si>
  <si>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</si>
  <si>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</si>
  <si>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</si>
  <si>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</si>
  <si>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</si>
  <si>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</si>
  <si>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</si>
  <si>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</si>
  <si>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</si>
  <si>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</si>
  <si>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</si>
  <si>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</si>
  <si>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</si>
  <si>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</si>
  <si>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</si>
  <si>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</si>
  <si>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</si>
  <si>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</si>
  <si>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</si>
  <si>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</si>
  <si>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</si>
  <si>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</si>
  <si>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</si>
  <si>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</si>
  <si>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</si>
  <si>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</si>
  <si>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</si>
  <si>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</si>
  <si>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</si>
  <si>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</si>
  <si>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</si>
  <si>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</si>
  <si>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</si>
  <si>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</si>
  <si>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</si>
  <si>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</si>
  <si>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</si>
  <si>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</si>
  <si>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</si>
  <si>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</si>
  <si>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</si>
  <si>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</si>
  <si>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</si>
  <si>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</si>
  <si>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</si>
  <si>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</si>
  <si>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</si>
  <si>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</si>
  <si>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</si>
  <si>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</si>
  <si>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</si>
  <si>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</si>
  <si>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</si>
  <si>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</si>
  <si>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</si>
  <si>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</si>
  <si>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</si>
  <si>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</si>
  <si>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</si>
  <si>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</si>
  <si>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</si>
  <si>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</si>
  <si>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</si>
  <si>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</si>
  <si>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</si>
  <si>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</si>
  <si>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</si>
  <si>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</si>
  <si>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</si>
  <si>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</si>
  <si>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</si>
  <si>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</si>
  <si>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</si>
  <si>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</si>
  <si>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</si>
  <si>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</si>
  <si>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</si>
  <si>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</si>
  <si>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</si>
  <si>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</si>
  <si>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</si>
  <si>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</si>
  <si>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</si>
  <si>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</si>
  <si>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</si>
  <si>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</si>
  <si>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</si>
  <si>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</si>
  <si>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</si>
  <si>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</si>
  <si>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</si>
  <si>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</si>
  <si>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</si>
  <si>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</si>
  <si>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</si>
  <si>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</si>
  <si>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</si>
  <si>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</si>
  <si>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</si>
  <si>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</si>
  <si>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</si>
  <si>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</si>
  <si>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</si>
  <si>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</si>
  <si>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</si>
  <si>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</si>
  <si>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</si>
  <si>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</si>
  <si>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</si>
  <si>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</si>
  <si>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</si>
  <si>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</si>
  <si>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</si>
  <si>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</si>
  <si>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</si>
  <si>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</si>
  <si>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</si>
  <si>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</si>
  <si>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</si>
  <si>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</si>
  <si>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</si>
  <si>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</si>
  <si>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</si>
  <si>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</si>
  <si>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</si>
  <si>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</si>
  <si>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</si>
  <si>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</si>
  <si>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</si>
  <si>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</si>
  <si>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</si>
  <si>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</si>
  <si>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</si>
  <si>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</si>
  <si>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</si>
  <si>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</si>
  <si>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</si>
  <si>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</si>
  <si>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</si>
  <si>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</si>
  <si>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</si>
  <si>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</si>
  <si>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</si>
  <si>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</si>
  <si>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</si>
  <si>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</si>
  <si>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</si>
  <si>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</si>
  <si>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</si>
  <si>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</si>
  <si>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</si>
  <si>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</si>
  <si>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</si>
  <si>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</si>
  <si>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</si>
  <si>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</si>
  <si>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</si>
  <si>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</si>
  <si>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</si>
  <si>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</si>
  <si>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</si>
  <si>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</si>
  <si>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</si>
  <si>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</si>
  <si>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</si>
  <si>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</si>
  <si>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</si>
  <si>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</si>
  <si>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</si>
  <si>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</si>
  <si>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</si>
  <si>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</si>
  <si>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</si>
  <si>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</si>
  <si>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</si>
  <si>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</si>
  <si>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</si>
  <si>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</si>
  <si>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</si>
  <si>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</si>
  <si>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</si>
  <si>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</si>
  <si>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</si>
  <si>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</si>
  <si>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</si>
  <si>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</si>
  <si>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</si>
  <si>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</si>
  <si>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</si>
  <si>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</si>
  <si>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</si>
  <si>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</si>
  <si>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</si>
  <si>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</si>
  <si>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</si>
  <si>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</si>
  <si>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</si>
  <si>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</si>
  <si>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</si>
  <si>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</si>
  <si>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</si>
  <si>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</si>
  <si>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</si>
  <si>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</si>
  <si>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</si>
  <si>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</si>
  <si>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</si>
  <si>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</si>
  <si>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</si>
  <si>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</si>
  <si>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</si>
  <si>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</si>
  <si>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</si>
  <si>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</si>
  <si>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</si>
  <si>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</si>
  <si>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</si>
  <si>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</si>
  <si>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</si>
  <si>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</si>
  <si>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</si>
  <si>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</si>
  <si>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</si>
  <si>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</si>
  <si>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</si>
  <si>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</si>
  <si>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</si>
  <si>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</si>
  <si>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</si>
  <si>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</si>
  <si>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</si>
  <si>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</si>
  <si>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</si>
  <si>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</si>
  <si>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</si>
  <si>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</si>
  <si>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</si>
  <si>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</si>
  <si>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</si>
  <si>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</si>
  <si>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</si>
  <si>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</si>
  <si>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</si>
  <si>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</si>
  <si>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</si>
  <si>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</si>
  <si>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</si>
  <si>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</si>
  <si>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</si>
  <si>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</si>
  <si>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</si>
  <si>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</si>
  <si>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</si>
  <si>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</si>
  <si>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</si>
  <si>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</si>
  <si>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</si>
  <si>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</si>
  <si>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</si>
  <si>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</si>
  <si>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</si>
  <si>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</si>
  <si>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</si>
  <si>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</si>
  <si>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</si>
  <si>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</si>
  <si>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</si>
  <si>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</si>
  <si>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</si>
  <si>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</si>
  <si>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</si>
  <si>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</si>
  <si>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</si>
  <si>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</si>
  <si>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</si>
  <si>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</si>
  <si>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</si>
  <si>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</si>
  <si>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</si>
  <si>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</si>
  <si>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</si>
  <si>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</si>
  <si>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</si>
  <si>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</si>
  <si>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</si>
  <si>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</si>
  <si>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</si>
  <si>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</si>
  <si>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</si>
  <si>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</si>
  <si>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</si>
  <si>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</si>
  <si>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</si>
  <si>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</si>
  <si>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</si>
  <si>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</si>
  <si>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</si>
  <si>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</si>
  <si>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</si>
  <si>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</si>
  <si>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</si>
  <si>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</si>
  <si>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</si>
  <si>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</si>
  <si>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</si>
  <si>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</si>
  <si>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</si>
  <si>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</si>
  <si>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</si>
  <si>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</si>
  <si>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</si>
  <si>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</si>
  <si>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</si>
  <si>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</si>
  <si>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</si>
  <si>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</si>
  <si>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</si>
  <si>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</si>
  <si>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</si>
  <si>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</si>
  <si>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</si>
  <si>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</si>
  <si>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</si>
  <si>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</si>
  <si>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</si>
  <si>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</si>
  <si>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</si>
  <si>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</si>
  <si>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</si>
  <si>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</si>
  <si>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</si>
  <si>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</si>
  <si>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</si>
  <si>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</si>
  <si>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</si>
  <si>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</si>
  <si>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</si>
  <si>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</si>
  <si>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</si>
  <si>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</si>
  <si>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</si>
  <si>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</si>
  <si>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</si>
  <si>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</si>
  <si>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</si>
  <si>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</si>
  <si>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</si>
  <si>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</si>
  <si>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</si>
  <si>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</si>
  <si>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</si>
  <si>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</si>
  <si>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</si>
  <si>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</si>
  <si>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</si>
  <si>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</si>
  <si>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</si>
  <si>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</si>
  <si>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</si>
  <si>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</si>
  <si>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</si>
  <si>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</si>
  <si>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</si>
  <si>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</si>
  <si>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</si>
  <si>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</si>
  <si>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</si>
  <si>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</si>
  <si>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</si>
  <si>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</si>
  <si>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</si>
  <si>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</si>
  <si>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</si>
  <si>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</si>
  <si>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</si>
  <si>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</si>
  <si>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</si>
  <si>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</si>
  <si>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</si>
  <si>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</si>
  <si>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</si>
  <si>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</si>
  <si>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</si>
  <si>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</si>
  <si>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</si>
  <si>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</si>
  <si>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</si>
  <si>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</si>
  <si>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</si>
  <si>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</si>
  <si>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</si>
  <si>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</si>
  <si>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</si>
  <si>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</si>
  <si>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</si>
  <si>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</si>
  <si>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</si>
  <si>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</si>
  <si>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</si>
  <si>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</si>
  <si>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</si>
  <si>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</si>
  <si>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</si>
  <si>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</si>
  <si>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</si>
  <si>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</si>
  <si>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</si>
  <si>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</si>
  <si>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</si>
  <si>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</si>
  <si>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</si>
  <si>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</si>
  <si>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</si>
  <si>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</si>
  <si>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</si>
  <si>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</si>
  <si>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</si>
  <si>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</si>
  <si>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</si>
  <si>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</si>
  <si>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</si>
  <si>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</si>
  <si>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</si>
  <si>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</si>
  <si>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</si>
  <si>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</si>
  <si>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</si>
  <si>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</si>
  <si>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</si>
  <si>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</si>
  <si>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</si>
  <si>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</si>
  <si>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</si>
  <si>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</si>
  <si>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</si>
  <si>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</si>
  <si>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</si>
  <si>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</si>
  <si>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</si>
  <si>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</si>
  <si>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</si>
  <si>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</si>
  <si>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</si>
  <si>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</si>
  <si>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</si>
  <si>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</si>
  <si>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</si>
  <si>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</si>
  <si>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</si>
  <si>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</si>
  <si>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</si>
  <si>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</si>
  <si>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</si>
  <si>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</si>
  <si>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</si>
  <si>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</si>
  <si>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</si>
  <si>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</si>
  <si>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</si>
  <si>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</si>
  <si>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</si>
  <si>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</si>
  <si>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</si>
  <si>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</si>
  <si>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</si>
  <si>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</si>
  <si>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</si>
  <si>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</si>
  <si>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</si>
  <si>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</si>
  <si>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</si>
  <si>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</si>
  <si>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</si>
  <si>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</si>
  <si>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</si>
  <si>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</si>
  <si>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</si>
  <si>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</si>
  <si>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</si>
  <si>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</si>
  <si>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</si>
  <si>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</si>
  <si>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</si>
  <si>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</si>
  <si>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</si>
  <si>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</si>
  <si>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</si>
  <si>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</si>
  <si>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</si>
  <si>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</si>
  <si>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</si>
  <si>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</si>
  <si>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</si>
  <si>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</si>
  <si>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</si>
  <si>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</si>
  <si>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</si>
  <si>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</si>
  <si>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</si>
  <si>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</si>
  <si>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</si>
  <si>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</si>
  <si>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</si>
  <si>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</si>
  <si>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</si>
  <si>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</si>
  <si>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</si>
  <si>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</si>
  <si>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</si>
  <si>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</si>
  <si>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</si>
  <si>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</si>
  <si>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</si>
  <si>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</si>
  <si>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</si>
  <si>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</si>
  <si>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</si>
  <si>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</si>
  <si>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</si>
  <si>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</si>
  <si>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</si>
  <si>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</si>
  <si>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</si>
  <si>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</si>
  <si>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</si>
  <si>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</si>
  <si>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</si>
  <si>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</si>
  <si>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</si>
  <si>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</si>
  <si>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</si>
  <si>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</si>
  <si>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</si>
  <si>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</si>
  <si>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</si>
  <si>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</si>
  <si>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</si>
  <si>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</si>
  <si>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</si>
  <si>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</si>
  <si>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</si>
  <si>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</si>
  <si>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</si>
  <si>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</si>
  <si>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</si>
  <si>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</si>
  <si>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</si>
  <si>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</si>
  <si>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</si>
  <si>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</si>
  <si>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</si>
  <si>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</si>
  <si>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</si>
  <si>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</si>
  <si>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</si>
  <si>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</si>
  <si>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</si>
  <si>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</si>
  <si>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</si>
  <si>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</si>
  <si>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</si>
  <si>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</si>
  <si>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</si>
  <si>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</si>
  <si>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</si>
  <si>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</si>
  <si>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</si>
  <si>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</si>
  <si>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</si>
  <si>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</si>
  <si>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</si>
  <si>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</si>
  <si>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</si>
  <si>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</si>
  <si>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</si>
  <si>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</si>
  <si>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</si>
  <si>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</si>
  <si>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</si>
  <si>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</si>
  <si>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</si>
  <si>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</si>
  <si>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</si>
  <si>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</si>
  <si>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</si>
  <si>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</si>
  <si>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</si>
  <si>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</si>
  <si>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</si>
  <si>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</si>
  <si>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</si>
  <si>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</si>
  <si>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</si>
  <si>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</si>
  <si>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</si>
  <si>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</si>
  <si>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</si>
  <si>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</si>
  <si>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</si>
  <si>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</si>
  <si>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</si>
  <si>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</si>
  <si>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</si>
  <si>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</si>
  <si>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</si>
  <si>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</si>
  <si>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</si>
  <si>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</si>
  <si>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</si>
  <si>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</si>
  <si>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</si>
  <si>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</si>
  <si>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</si>
  <si>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</si>
  <si>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</si>
  <si>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</si>
  <si>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</si>
  <si>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</si>
  <si>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</si>
  <si>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</si>
  <si>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</si>
  <si>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</si>
  <si>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</si>
  <si>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</si>
  <si>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</si>
  <si>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</si>
  <si>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</si>
  <si>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</si>
  <si>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</si>
  <si>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</si>
  <si>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</si>
  <si>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</si>
  <si>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</si>
  <si>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</si>
  <si>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</si>
  <si>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</si>
  <si>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</si>
  <si>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</si>
  <si>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</si>
  <si>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</si>
  <si>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</si>
  <si>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</si>
  <si>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</si>
  <si>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</si>
  <si>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</si>
  <si>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</si>
  <si>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</si>
  <si>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</si>
  <si>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</si>
  <si>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</si>
  <si>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</si>
  <si>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</si>
  <si>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</si>
  <si>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</si>
  <si>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</si>
  <si>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</si>
  <si>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</si>
  <si>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</si>
  <si>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</si>
  <si>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</si>
  <si>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</si>
  <si>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</si>
  <si>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</si>
  <si>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</si>
  <si>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</si>
  <si>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</si>
  <si>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</si>
  <si>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</si>
  <si>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</si>
  <si>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</si>
  <si>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</si>
  <si>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</si>
  <si>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</si>
  <si>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</si>
  <si>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</si>
  <si>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</si>
  <si>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</si>
  <si>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</si>
  <si>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</si>
  <si>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</si>
  <si>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</si>
  <si>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</si>
  <si>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</si>
  <si>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</si>
  <si>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</si>
  <si>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</si>
  <si>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</si>
  <si>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</si>
  <si>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</si>
  <si>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</si>
  <si>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</si>
  <si>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</si>
  <si>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</si>
  <si>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</si>
  <si>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</si>
  <si>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</si>
  <si>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</si>
  <si>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</si>
  <si>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</si>
  <si>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</si>
  <si>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</si>
  <si>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</si>
  <si>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</si>
  <si>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</si>
  <si>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</si>
  <si>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</si>
  <si>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</si>
  <si>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</si>
  <si>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</si>
  <si>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</si>
  <si>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</si>
  <si>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</si>
  <si>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</si>
  <si>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</si>
  <si>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</si>
  <si>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</si>
  <si>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</si>
  <si>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</si>
  <si>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</si>
  <si>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</si>
  <si>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</si>
  <si>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</si>
  <si>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</si>
  <si>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</si>
  <si>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</si>
  <si>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</si>
  <si>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</si>
  <si>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</si>
  <si>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</si>
  <si>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</si>
  <si>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</si>
  <si>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</si>
  <si>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</si>
  <si>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</si>
  <si>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</si>
  <si>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</si>
  <si>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</si>
  <si>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</si>
  <si>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</si>
  <si>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</si>
  <si>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</si>
  <si>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</si>
  <si>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</si>
  <si>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</si>
  <si>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</si>
  <si>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</si>
  <si>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</si>
  <si>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</si>
  <si>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</si>
  <si>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</si>
  <si>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</si>
  <si>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</si>
  <si>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</si>
  <si>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</si>
  <si>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</si>
  <si>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</si>
  <si>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</si>
  <si>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</si>
  <si>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</si>
  <si>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</si>
  <si>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</si>
  <si>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</si>
  <si>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</si>
  <si>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</si>
  <si>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</si>
  <si>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</si>
  <si>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</si>
  <si>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</si>
  <si>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</si>
  <si>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</si>
  <si>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</si>
  <si>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</si>
  <si>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</si>
  <si>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</si>
  <si>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</si>
  <si>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</si>
  <si>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</si>
  <si>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</si>
  <si>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</si>
  <si>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</si>
  <si>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</si>
  <si>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</si>
  <si>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</si>
  <si>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</si>
  <si>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</si>
  <si>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</si>
  <si>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</si>
  <si>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</si>
  <si>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</si>
  <si>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</si>
  <si>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</si>
  <si>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</si>
  <si>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</si>
  <si>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</si>
  <si>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</si>
  <si>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</si>
  <si>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</si>
  <si>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</si>
  <si>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</si>
  <si>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</si>
  <si>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</si>
  <si>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</si>
  <si>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</si>
  <si>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</si>
  <si>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</si>
  <si>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</si>
  <si>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</si>
  <si>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</si>
  <si>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</si>
  <si>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</si>
  <si>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</si>
  <si>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</si>
  <si>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</si>
  <si>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</si>
  <si>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</si>
  <si>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</si>
  <si>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</si>
  <si>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</si>
  <si>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</si>
  <si>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</si>
  <si>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</si>
  <si>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</si>
  <si>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</si>
  <si>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</si>
  <si>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</si>
  <si>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</si>
  <si>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</si>
  <si>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</si>
  <si>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</si>
  <si>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</si>
  <si>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</si>
  <si>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</si>
  <si>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</si>
  <si>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</si>
  <si>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</si>
  <si>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</si>
  <si>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</si>
  <si>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</si>
  <si>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</si>
  <si>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</si>
  <si>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</si>
  <si>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</si>
  <si>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</si>
  <si>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</si>
  <si>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</si>
  <si>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</si>
  <si>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</si>
  <si>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</si>
  <si>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</si>
  <si>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</si>
  <si>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</si>
  <si>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</si>
  <si>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</si>
  <si>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</si>
  <si>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</si>
  <si>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</si>
  <si>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</si>
  <si>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</si>
  <si>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</si>
  <si>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</si>
  <si>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</si>
  <si>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</si>
  <si>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</si>
  <si>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</si>
  <si>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</si>
  <si>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</si>
  <si>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</si>
  <si>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</si>
  <si>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</si>
  <si>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</si>
  <si>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</si>
  <si>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</si>
  <si>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</si>
  <si>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</si>
  <si>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</si>
  <si>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</si>
  <si>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</si>
  <si>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</si>
  <si>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</si>
  <si>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</si>
  <si>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</si>
  <si>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</si>
  <si>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</si>
  <si>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</si>
  <si>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</si>
  <si>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</si>
  <si>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</si>
  <si>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</si>
  <si>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</si>
  <si>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</si>
  <si>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</si>
  <si>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</si>
  <si>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</si>
  <si>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</si>
  <si>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</si>
  <si>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</si>
  <si>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</si>
  <si>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</si>
  <si>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</si>
  <si>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</si>
  <si>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</si>
  <si>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</si>
  <si>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</si>
  <si>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</si>
  <si>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</si>
  <si>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</si>
  <si>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</si>
  <si>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</si>
  <si>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</si>
  <si>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</si>
  <si>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</si>
  <si>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</si>
  <si>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</si>
  <si>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</si>
  <si>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</si>
  <si>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</si>
  <si>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</si>
  <si>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</si>
  <si>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</si>
  <si>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</si>
  <si>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</si>
  <si>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</si>
  <si>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</si>
  <si>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</si>
  <si>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</si>
  <si>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</si>
  <si>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</si>
  <si>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</si>
  <si>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</si>
  <si>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</si>
  <si>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</si>
  <si>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</si>
  <si>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</si>
  <si>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</si>
  <si>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</si>
  <si>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</si>
  <si>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</si>
  <si>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</si>
  <si>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</si>
  <si>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</si>
  <si>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</si>
  <si>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</si>
  <si>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</si>
  <si>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</si>
  <si>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</si>
  <si>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</si>
  <si>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</si>
  <si>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</si>
  <si>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</si>
  <si>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</si>
  <si>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</si>
  <si>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</si>
  <si>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</si>
  <si>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</si>
  <si>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</si>
  <si>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</si>
  <si>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</si>
  <si>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</si>
  <si>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</si>
  <si>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</si>
  <si>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</si>
  <si>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</si>
  <si>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</si>
  <si>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</si>
  <si>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</si>
  <si>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</si>
  <si>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</si>
  <si>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</si>
  <si>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</si>
  <si>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</si>
  <si>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</si>
  <si>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</si>
  <si>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</si>
  <si>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</si>
  <si>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</si>
  <si>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</si>
  <si>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</si>
  <si>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</si>
  <si>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</si>
  <si>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</si>
  <si>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</si>
  <si>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</si>
  <si>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</si>
  <si>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</si>
  <si>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</si>
  <si>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</si>
  <si>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</si>
  <si>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</si>
  <si>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</si>
  <si>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</si>
  <si>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</si>
  <si>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</si>
  <si>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</si>
  <si>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</si>
  <si>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</si>
  <si>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</si>
  <si>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</si>
  <si>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</si>
  <si>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</si>
  <si>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</si>
  <si>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</si>
  <si>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</si>
  <si>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</si>
  <si>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</si>
  <si>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</si>
  <si>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</si>
  <si>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</si>
  <si>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</si>
  <si>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</si>
  <si>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</si>
  <si>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</si>
  <si>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</si>
  <si>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</si>
  <si>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</si>
  <si>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</si>
  <si>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</si>
  <si>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</si>
  <si>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</si>
  <si>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</si>
  <si>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</si>
  <si>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</si>
  <si>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</si>
  <si>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</si>
  <si>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</si>
  <si>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</si>
  <si>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</si>
  <si>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</si>
  <si>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</si>
  <si>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</si>
  <si>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</si>
  <si>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</si>
  <si>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</si>
  <si>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</si>
  <si>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</si>
  <si>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</si>
  <si>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</si>
  <si>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</si>
  <si>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</si>
  <si>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</si>
  <si>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</si>
  <si>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</si>
  <si>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</si>
  <si>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</si>
  <si>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</si>
  <si>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</si>
  <si>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</si>
  <si>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</si>
  <si>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</si>
  <si>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</si>
  <si>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</si>
  <si>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</si>
  <si>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</si>
  <si>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</si>
  <si>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</si>
  <si>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</si>
  <si>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</si>
  <si>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</si>
  <si>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</si>
  <si>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</si>
  <si>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</si>
  <si>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</si>
  <si>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</si>
  <si>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</si>
  <si>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</si>
  <si>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</si>
  <si>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</si>
  <si>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</si>
  <si>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</si>
  <si>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</si>
  <si>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</si>
  <si>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</si>
  <si>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</si>
  <si>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</si>
  <si>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</si>
  <si>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</si>
  <si>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</si>
  <si>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</si>
  <si>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</si>
  <si>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</si>
  <si>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</si>
  <si>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</si>
  <si>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</si>
  <si>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</si>
  <si>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</si>
  <si>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</si>
  <si>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</si>
  <si>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</si>
  <si>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</si>
  <si>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</si>
  <si>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</si>
  <si>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</si>
  <si>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</si>
  <si>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</si>
  <si>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</si>
  <si>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</si>
  <si>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</si>
  <si>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</si>
  <si>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</si>
  <si>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</si>
  <si>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</si>
  <si>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</si>
  <si>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</si>
  <si>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</si>
  <si>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</si>
  <si>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</si>
  <si>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</si>
  <si>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</si>
  <si>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</si>
  <si>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</si>
  <si>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</si>
  <si>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</si>
  <si>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</si>
  <si>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</si>
  <si>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</si>
  <si>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</si>
  <si>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</si>
  <si>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</si>
  <si>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</si>
  <si>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</si>
  <si>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</si>
  <si>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</si>
  <si>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</si>
  <si>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</si>
  <si>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</si>
  <si>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</si>
  <si>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</si>
  <si>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</si>
  <si>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</si>
  <si>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</si>
  <si>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</si>
  <si>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</si>
  <si>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</si>
  <si>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</si>
  <si>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</si>
  <si>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</si>
  <si>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</si>
  <si>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</si>
  <si>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</si>
  <si>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</si>
  <si>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</si>
  <si>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</si>
  <si>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</si>
  <si>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</si>
  <si>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</si>
  <si>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</si>
  <si>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</si>
  <si>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</si>
  <si>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</si>
  <si>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</si>
  <si>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</si>
  <si>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</si>
  <si>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</si>
  <si>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</si>
  <si>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</si>
  <si>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</si>
  <si>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</si>
  <si>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</si>
  <si>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</si>
  <si>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</si>
  <si>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</si>
  <si>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</si>
  <si>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</si>
  <si>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</si>
  <si>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</si>
  <si>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</si>
  <si>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</si>
  <si>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</si>
  <si>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</si>
  <si>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</si>
  <si>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</si>
  <si>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</si>
  <si>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</si>
  <si>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</si>
  <si>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</si>
  <si>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</si>
  <si>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</si>
  <si>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</si>
  <si>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</si>
  <si>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</si>
  <si>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</si>
  <si>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</si>
  <si>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</si>
  <si>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</si>
  <si>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</si>
  <si>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</si>
  <si>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</si>
  <si>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</si>
  <si>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</si>
  <si>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</si>
  <si>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</si>
  <si>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</si>
  <si>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</si>
  <si>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</si>
  <si>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</si>
  <si>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</si>
  <si>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</si>
  <si>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</si>
  <si>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</si>
  <si>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</si>
  <si>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</si>
  <si>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</si>
  <si>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</si>
  <si>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</si>
  <si>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</si>
  <si>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</si>
  <si>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</si>
  <si>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</si>
  <si>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</si>
  <si>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</si>
  <si>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</si>
  <si>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</si>
  <si>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</si>
  <si>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</si>
  <si>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</si>
  <si>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</si>
  <si>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</si>
  <si>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</si>
  <si>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</si>
  <si>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</si>
  <si>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</si>
  <si>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</si>
  <si>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</si>
  <si>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</si>
  <si>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</si>
  <si>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</si>
  <si>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</si>
  <si>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</si>
  <si>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</si>
  <si>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</si>
  <si>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</si>
  <si>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</si>
  <si>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</si>
  <si>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</si>
  <si>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</si>
  <si>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</si>
  <si>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</si>
  <si>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</si>
  <si>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</si>
  <si>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</si>
  <si>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</si>
  <si>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</si>
  <si>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</si>
  <si>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</si>
  <si>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</si>
  <si>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</si>
  <si>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</si>
  <si>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</si>
  <si>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</si>
  <si>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</si>
  <si>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</si>
  <si>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</si>
  <si>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</si>
  <si>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</si>
  <si>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</si>
  <si>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</si>
  <si>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</si>
  <si>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</si>
  <si>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</si>
  <si>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</si>
  <si>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</si>
  <si>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</si>
  <si>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</si>
  <si>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</si>
  <si>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</si>
  <si>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</si>
  <si>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</si>
  <si>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</si>
  <si>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</si>
  <si>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</si>
  <si>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</si>
  <si>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</si>
  <si>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</si>
  <si>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</si>
  <si>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</si>
  <si>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</si>
  <si>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</si>
  <si>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</si>
  <si>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</si>
  <si>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</si>
  <si>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</si>
  <si>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</si>
  <si>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</si>
  <si>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</si>
  <si>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</si>
  <si>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</si>
  <si>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</si>
  <si>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</si>
  <si>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</si>
  <si>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</si>
  <si>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</si>
  <si>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</si>
  <si>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</si>
  <si>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</si>
  <si>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</si>
  <si>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</si>
  <si>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</si>
  <si>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</si>
  <si>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</si>
  <si>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</si>
  <si>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</si>
  <si>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</si>
  <si>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</si>
  <si>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</si>
  <si>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</si>
  <si>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</si>
  <si>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</si>
  <si>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</si>
  <si>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</si>
  <si>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</si>
  <si>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</si>
  <si>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</si>
  <si>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</si>
  <si>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</si>
  <si>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</si>
  <si>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</si>
  <si>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</si>
  <si>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</si>
  <si>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</si>
  <si>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</si>
  <si>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</si>
  <si>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</si>
  <si>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</si>
  <si>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</si>
  <si>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</si>
  <si>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</si>
  <si>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</si>
  <si>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</si>
  <si>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</si>
  <si>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</si>
  <si>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</si>
  <si>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</si>
  <si>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</si>
  <si>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</si>
  <si>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</si>
  <si>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</si>
  <si>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</si>
  <si>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</si>
  <si>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</si>
  <si>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</si>
  <si>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</si>
  <si>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</si>
  <si>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</si>
  <si>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</si>
  <si>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</si>
  <si>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</si>
  <si>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</si>
  <si>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</si>
  <si>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</si>
  <si>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</si>
  <si>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</si>
  <si>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</si>
  <si>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</si>
  <si>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</si>
  <si>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</si>
  <si>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</si>
  <si>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</si>
  <si>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</si>
  <si>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</si>
  <si>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</si>
  <si>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</si>
  <si>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</si>
  <si>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</si>
  <si>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</si>
  <si>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</si>
  <si>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</si>
  <si>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</si>
  <si>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</si>
  <si>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</si>
  <si>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</si>
  <si>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</si>
  <si>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</si>
  <si>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</si>
  <si>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</si>
  <si>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</si>
  <si>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</si>
  <si>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</si>
  <si>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</si>
  <si>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</si>
  <si>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</si>
  <si>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</si>
  <si>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</si>
  <si>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</si>
  <si>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</si>
  <si>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</si>
  <si>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</si>
  <si>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</si>
  <si>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</si>
  <si>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</si>
  <si>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</si>
  <si>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</si>
  <si>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</si>
  <si>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</si>
  <si>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</si>
  <si>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</si>
  <si>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</si>
  <si>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</si>
  <si>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</si>
  <si>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</si>
  <si>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</si>
  <si>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</si>
  <si>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</si>
  <si>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</si>
  <si>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</si>
  <si>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</si>
  <si>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</si>
  <si>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</si>
  <si>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</si>
  <si>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</si>
  <si>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</si>
  <si>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</si>
  <si>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</si>
  <si>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</si>
  <si>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</si>
  <si>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</si>
  <si>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</si>
  <si>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</si>
  <si>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</si>
  <si>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</si>
  <si>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</si>
  <si>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</si>
  <si>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</si>
  <si>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</si>
  <si>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</si>
  <si>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</si>
  <si>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</si>
  <si>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</si>
  <si>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</si>
  <si>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</si>
  <si>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</si>
  <si>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</si>
  <si>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</si>
  <si>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</si>
  <si>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</si>
  <si>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</si>
  <si>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</si>
  <si>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</si>
  <si>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</si>
  <si>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</si>
  <si>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</si>
  <si>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</si>
  <si>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</si>
  <si>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</si>
  <si>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</si>
  <si>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</si>
  <si>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</si>
  <si>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</si>
  <si>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</si>
  <si>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</si>
  <si>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</si>
  <si>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</si>
  <si>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</si>
  <si>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</si>
  <si>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</si>
  <si>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</si>
  <si>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</si>
  <si>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</si>
  <si>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</si>
  <si>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</si>
  <si>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</si>
  <si>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</si>
  <si>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</si>
  <si>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</si>
  <si>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</si>
  <si>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</si>
  <si>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</si>
  <si>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</si>
  <si>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</si>
  <si>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</si>
  <si>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</si>
  <si>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</si>
  <si>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</si>
  <si>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</si>
  <si>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</si>
  <si>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</si>
  <si>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</si>
  <si>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</si>
  <si>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</si>
  <si>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</si>
  <si>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</si>
  <si>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</si>
  <si>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</si>
  <si>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</si>
  <si>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</si>
  <si>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</si>
  <si>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</si>
  <si>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</si>
  <si>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</si>
  <si>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</si>
  <si>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</si>
  <si>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</si>
  <si>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</si>
  <si>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</si>
  <si>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</si>
  <si>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</si>
  <si>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</si>
  <si>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</si>
  <si>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</si>
  <si>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</si>
  <si>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</si>
  <si>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</si>
  <si>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</si>
  <si>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</si>
  <si>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</si>
  <si>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</si>
  <si>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</si>
  <si>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</si>
  <si>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</si>
  <si>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</si>
  <si>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</si>
  <si>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</si>
  <si>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</si>
  <si>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</si>
  <si>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</si>
  <si>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</si>
  <si>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</si>
  <si>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</si>
  <si>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</si>
  <si>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</si>
  <si>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</si>
  <si>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</si>
  <si>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</si>
  <si>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</si>
  <si>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</si>
  <si>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</si>
  <si>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</si>
  <si>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</si>
  <si>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</si>
  <si>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</si>
  <si>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</si>
  <si>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</si>
  <si>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</si>
  <si>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</si>
  <si>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</si>
  <si>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</si>
  <si>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</si>
  <si>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</si>
  <si>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</si>
  <si>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</si>
  <si>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</si>
  <si>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</si>
  <si>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</si>
  <si>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</si>
  <si>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</si>
  <si>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</si>
  <si>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</si>
  <si>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</si>
  <si>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</si>
  <si>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</si>
  <si>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</si>
  <si>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</si>
  <si>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</si>
  <si>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</si>
  <si>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</si>
  <si>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</si>
  <si>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</si>
  <si>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</si>
  <si>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</si>
  <si>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</si>
  <si>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</si>
  <si>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</si>
  <si>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</si>
  <si>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</si>
  <si>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</si>
  <si>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</si>
  <si>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</si>
  <si>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</si>
  <si>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</si>
  <si>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</si>
  <si>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</si>
  <si>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</si>
  <si>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</si>
  <si>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</si>
  <si>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</si>
  <si>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</si>
  <si>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</si>
  <si>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</si>
  <si>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</si>
  <si>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</si>
  <si>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</si>
  <si>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</si>
  <si>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</si>
  <si>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</si>
  <si>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</si>
  <si>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</si>
  <si>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</si>
  <si>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</si>
  <si>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</si>
  <si>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</si>
  <si>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</si>
  <si>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</si>
  <si>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</si>
  <si>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</si>
  <si>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</si>
  <si>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</si>
  <si>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</si>
  <si>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</si>
  <si>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</si>
  <si>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</si>
  <si>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</si>
  <si>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</si>
  <si>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</si>
  <si>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</si>
  <si>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</si>
  <si>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</si>
  <si>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</si>
  <si>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</si>
  <si>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</si>
  <si>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</si>
  <si>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</si>
  <si>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</si>
  <si>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</si>
  <si>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</si>
  <si>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</si>
  <si>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</si>
  <si>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</si>
  <si>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</si>
  <si>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</si>
  <si>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</si>
  <si>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</si>
  <si>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</si>
  <si>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</si>
  <si>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</si>
  <si>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</si>
  <si>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</si>
  <si>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</si>
  <si>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</si>
  <si>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</si>
  <si>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</si>
  <si>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</si>
  <si>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</si>
  <si>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</si>
  <si>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</si>
  <si>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</si>
  <si>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</si>
  <si>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</si>
  <si>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</si>
  <si>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</si>
  <si>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</si>
  <si>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</si>
  <si>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</si>
  <si>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</si>
  <si>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</si>
  <si>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</si>
  <si>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</si>
  <si>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</si>
  <si>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</si>
  <si>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</si>
  <si>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</si>
  <si>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</si>
  <si>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</si>
  <si>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</si>
  <si>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</si>
  <si>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</si>
  <si>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</si>
  <si>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</si>
  <si>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</si>
  <si>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</si>
  <si>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</si>
  <si>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</si>
  <si>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</si>
  <si>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</si>
  <si>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</si>
  <si>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</si>
  <si>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</si>
  <si>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</si>
  <si>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</si>
  <si>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</si>
  <si>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</si>
  <si>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</si>
  <si>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</si>
  <si>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</si>
  <si>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</si>
  <si>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</si>
  <si>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</si>
  <si>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</si>
  <si>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</si>
  <si>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</si>
  <si>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</si>
  <si>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</si>
  <si>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</si>
  <si>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</si>
  <si>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</si>
  <si>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</si>
  <si>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</si>
  <si>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</si>
  <si>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</si>
  <si>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</si>
  <si>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</si>
  <si>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</si>
  <si>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</si>
  <si>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</si>
  <si>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</si>
  <si>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</si>
  <si>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</si>
  <si>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</si>
  <si>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</si>
  <si>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</si>
  <si>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</si>
  <si>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</si>
  <si>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</si>
  <si>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</si>
  <si>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</si>
  <si>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</si>
  <si>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</si>
  <si>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</si>
  <si>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</si>
  <si>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</si>
  <si>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</si>
  <si>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</si>
  <si>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</si>
  <si>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</si>
  <si>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</si>
  <si>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</si>
  <si>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</si>
  <si>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</si>
  <si>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</si>
  <si>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</si>
  <si>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</si>
  <si>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</si>
  <si>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</si>
  <si>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</si>
  <si>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</si>
  <si>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</si>
  <si>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</si>
  <si>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</si>
  <si>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</si>
  <si>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</si>
  <si>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</si>
  <si>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</si>
  <si>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</si>
  <si>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</si>
  <si>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</si>
  <si>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</si>
  <si>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</si>
  <si>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</si>
  <si>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</si>
  <si>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</si>
  <si>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</si>
  <si>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</si>
  <si>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</si>
  <si>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</si>
  <si>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</si>
  <si>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</si>
  <si>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</si>
  <si>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</si>
  <si>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</si>
  <si>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</si>
  <si>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</si>
  <si>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</si>
  <si>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</si>
  <si>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</si>
  <si>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</si>
  <si>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</si>
  <si>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</si>
  <si>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</si>
  <si>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</si>
  <si>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</si>
  <si>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</si>
  <si>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</si>
  <si>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</si>
  <si>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</si>
  <si>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</si>
  <si>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</si>
  <si>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</si>
  <si>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</si>
  <si>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</si>
  <si>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</si>
  <si>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</si>
  <si>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</si>
  <si>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</si>
  <si>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</si>
  <si>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</si>
  <si>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</si>
  <si>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</si>
  <si>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</si>
  <si>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</si>
  <si>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</si>
  <si>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</si>
  <si>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</si>
  <si>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</si>
  <si>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</si>
  <si>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</si>
  <si>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</si>
  <si>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</si>
  <si>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</si>
  <si>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</si>
  <si>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</si>
  <si>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</si>
  <si>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</si>
  <si>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</si>
  <si>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</si>
  <si>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</si>
  <si>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</si>
  <si>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</si>
  <si>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</si>
  <si>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</si>
  <si>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</si>
  <si>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</si>
  <si>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</si>
  <si>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</si>
  <si>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</si>
  <si>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</si>
  <si>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</si>
  <si>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</si>
  <si>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</si>
  <si>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</si>
  <si>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</si>
  <si>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</si>
  <si>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</si>
  <si>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</si>
  <si>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</si>
  <si>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</si>
  <si>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</si>
  <si>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</si>
  <si>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</si>
  <si>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</si>
  <si>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</si>
  <si>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</si>
  <si>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</si>
  <si>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</si>
  <si>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</si>
  <si>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</si>
  <si>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</si>
  <si>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</si>
  <si>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</si>
  <si>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</si>
  <si>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</si>
  <si>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</si>
  <si>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</si>
  <si>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</si>
  <si>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</si>
  <si>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</si>
  <si>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</si>
  <si>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</si>
  <si>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</si>
  <si>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</si>
  <si>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</si>
  <si>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</si>
  <si>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</si>
  <si>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</si>
  <si>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</si>
  <si>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</si>
  <si>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</si>
  <si>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</si>
  <si>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</si>
  <si>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</si>
  <si>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</si>
  <si>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</si>
  <si>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</si>
  <si>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</si>
  <si>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</si>
  <si>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</si>
  <si>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</si>
  <si>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</si>
  <si>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</si>
  <si>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</si>
  <si>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</si>
  <si>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</si>
  <si>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</si>
  <si>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</si>
  <si>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</si>
  <si>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</si>
  <si>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</si>
  <si>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</si>
  <si>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</si>
  <si>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</si>
  <si>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</si>
  <si>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</si>
  <si>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</si>
  <si>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</si>
  <si>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</si>
  <si>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</si>
  <si>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</si>
  <si>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</si>
  <si>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</si>
  <si>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</si>
  <si>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</si>
  <si>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</si>
  <si>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</si>
  <si>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</si>
  <si>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</si>
  <si>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</si>
  <si>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</si>
  <si>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</si>
  <si>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</si>
  <si>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</si>
  <si>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</si>
  <si>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</si>
  <si>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</si>
  <si>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</si>
  <si>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</si>
  <si>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</si>
  <si>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</si>
  <si>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</si>
  <si>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</si>
  <si>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</si>
  <si>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</si>
  <si>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</si>
  <si>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</si>
  <si>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</si>
  <si>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</si>
  <si>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</si>
  <si>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</si>
  <si>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</si>
  <si>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</si>
  <si>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</si>
  <si>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</si>
  <si>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</si>
  <si>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</si>
  <si>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</si>
  <si>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</si>
  <si>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</si>
  <si>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</si>
  <si>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</si>
  <si>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</si>
  <si>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</si>
  <si>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</si>
  <si>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</si>
  <si>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</si>
  <si>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</si>
  <si>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</si>
  <si>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</si>
  <si>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</si>
  <si>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</si>
  <si>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</si>
  <si>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</si>
  <si>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</si>
  <si>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</si>
  <si>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</si>
  <si>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</si>
  <si>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</si>
  <si>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</si>
  <si>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</si>
  <si>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</si>
  <si>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</si>
  <si>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</si>
  <si>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</si>
  <si>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</si>
  <si>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</si>
  <si>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</si>
  <si>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</si>
  <si>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</si>
  <si>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</si>
  <si>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</si>
  <si>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</si>
  <si>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</si>
  <si>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</si>
  <si>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</si>
  <si>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</si>
  <si>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</si>
  <si>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</si>
  <si>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</si>
  <si>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</si>
  <si>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</si>
  <si>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</si>
  <si>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</si>
  <si>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</si>
  <si>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</si>
  <si>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</si>
  <si>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</si>
  <si>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</si>
  <si>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</si>
  <si>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</si>
  <si>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</si>
  <si>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</si>
  <si>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</si>
  <si>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</si>
  <si>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</si>
  <si>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</si>
  <si>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</si>
  <si>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</si>
  <si>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</si>
  <si>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</si>
  <si>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</si>
  <si>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</si>
  <si>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</si>
  <si>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</si>
  <si>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</si>
  <si>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</si>
  <si>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</si>
  <si>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</si>
  <si>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</si>
  <si>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</si>
  <si>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</si>
  <si>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</si>
  <si>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</si>
  <si>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</si>
  <si>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</si>
  <si>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</si>
  <si>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</si>
  <si>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</si>
  <si>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</si>
  <si>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</si>
  <si>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</si>
  <si>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</si>
  <si>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</si>
  <si>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</si>
  <si>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</si>
  <si>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</si>
  <si>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</si>
  <si>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</si>
  <si>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</si>
  <si>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</si>
  <si>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</si>
  <si>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</si>
  <si>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</si>
  <si>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</si>
  <si>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</si>
  <si>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</si>
  <si>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</si>
  <si>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</si>
  <si>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</si>
  <si>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</si>
  <si>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</si>
  <si>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</si>
  <si>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</si>
  <si>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</si>
  <si>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</si>
  <si>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</si>
  <si>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</si>
  <si>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</si>
  <si>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</si>
  <si>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</si>
  <si>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</si>
  <si>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</si>
  <si>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</si>
  <si>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</si>
  <si>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</si>
  <si>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</si>
  <si>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</si>
  <si>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</si>
  <si>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</si>
  <si>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</si>
  <si>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</si>
  <si>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</si>
  <si>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</si>
  <si>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</si>
  <si>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</si>
  <si>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</si>
  <si>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</si>
  <si>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</si>
  <si>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</si>
  <si>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</si>
  <si>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</si>
  <si>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</si>
  <si>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</si>
  <si>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</si>
  <si>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</si>
  <si>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</si>
  <si>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</si>
  <si>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</si>
  <si>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</si>
  <si>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</si>
  <si>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</si>
  <si>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</si>
  <si>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</si>
  <si>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</si>
  <si>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</si>
  <si>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</si>
  <si>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</si>
  <si>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</si>
  <si>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</si>
  <si>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</si>
  <si>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</si>
  <si>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</si>
  <si>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</si>
  <si>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</si>
  <si>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</si>
  <si>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</si>
  <si>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</si>
  <si>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</si>
  <si>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</si>
  <si>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</si>
  <si>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</si>
  <si>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</si>
  <si>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</si>
  <si>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</si>
  <si>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</si>
  <si>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</si>
  <si>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</si>
  <si>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</si>
  <si>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</si>
  <si>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</si>
  <si>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</si>
  <si>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</si>
  <si>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</si>
  <si>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</si>
  <si>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</si>
  <si>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</si>
  <si>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</si>
  <si>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</si>
  <si>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</si>
  <si>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</si>
  <si>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</si>
  <si>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</si>
  <si>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</si>
  <si>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</si>
  <si>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</si>
  <si>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</si>
  <si>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</si>
  <si>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</si>
  <si>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</si>
  <si>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</si>
  <si>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</si>
  <si>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</si>
  <si>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</si>
  <si>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</si>
  <si>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</si>
  <si>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</si>
  <si>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</si>
  <si>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</si>
  <si>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</si>
  <si>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</si>
  <si>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</si>
  <si>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</si>
  <si>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</si>
  <si>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</si>
  <si>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</si>
  <si>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</si>
  <si>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</si>
  <si>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</si>
  <si>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</si>
  <si>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</si>
  <si>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</si>
  <si>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</si>
  <si>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</si>
  <si>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</si>
  <si>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</si>
  <si>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</si>
  <si>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</si>
  <si>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</si>
  <si>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</si>
  <si>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</si>
  <si>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</si>
  <si>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</si>
  <si>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</si>
  <si>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</si>
  <si>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</si>
  <si>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</si>
  <si>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</si>
  <si>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</si>
  <si>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</si>
  <si>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</si>
  <si>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</si>
  <si>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</si>
  <si>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</si>
  <si>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</si>
  <si>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</si>
  <si>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</si>
  <si>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</si>
  <si>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</si>
  <si>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</si>
  <si>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</si>
  <si>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</si>
  <si>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</si>
  <si>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</si>
  <si>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</si>
  <si>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</si>
  <si>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</si>
  <si>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</si>
  <si>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</si>
  <si>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</si>
  <si>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</si>
  <si>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</si>
  <si>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</si>
  <si>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</si>
  <si>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</si>
  <si>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</si>
  <si>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</si>
  <si>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</si>
  <si>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</si>
  <si>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</si>
  <si>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</si>
  <si>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</si>
  <si>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</si>
  <si>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</si>
  <si>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</si>
  <si>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</si>
  <si>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</si>
  <si>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</si>
  <si>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</si>
  <si>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</si>
  <si>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</si>
  <si>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</si>
  <si>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</si>
  <si>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</si>
  <si>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</si>
  <si>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</si>
  <si>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</si>
  <si>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</si>
  <si>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</si>
  <si>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</si>
  <si>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</si>
  <si>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</si>
  <si>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</si>
  <si>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</si>
  <si>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</si>
  <si>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</si>
  <si>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</si>
  <si>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</si>
  <si>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</si>
  <si>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</si>
  <si>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</si>
  <si>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</si>
  <si>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</si>
  <si>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</si>
  <si>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</si>
  <si>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</si>
  <si>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</si>
  <si>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</si>
  <si>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</si>
  <si>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</si>
  <si>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</si>
  <si>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</si>
  <si>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</si>
  <si>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</si>
  <si>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</si>
  <si>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</si>
  <si>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</si>
  <si>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</si>
  <si>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</si>
  <si>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</si>
  <si>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</si>
  <si>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</si>
  <si>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</si>
  <si>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</si>
  <si>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</si>
  <si>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</si>
  <si>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</si>
  <si>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</si>
  <si>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</si>
  <si>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</si>
  <si>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</si>
  <si>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</si>
  <si>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</si>
  <si>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</si>
  <si>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</si>
  <si>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</si>
  <si>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</si>
  <si>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</si>
  <si>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</si>
  <si>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</si>
  <si>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</si>
  <si>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</si>
  <si>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</si>
  <si>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</si>
  <si>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</si>
  <si>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</si>
  <si>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</si>
  <si>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</si>
  <si>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</si>
  <si>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</si>
  <si>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</si>
  <si>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</si>
  <si>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</si>
  <si>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</si>
  <si>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</si>
  <si>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</si>
  <si>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</si>
  <si>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</si>
  <si>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</si>
  <si>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</si>
  <si>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</si>
  <si>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</si>
  <si>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</si>
  <si>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</si>
  <si>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</si>
  <si>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</si>
  <si>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</si>
  <si>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</si>
  <si>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</si>
  <si>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</si>
  <si>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</si>
  <si>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</si>
  <si>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</si>
  <si>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</si>
  <si>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</si>
  <si>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</si>
  <si>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</si>
  <si>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</si>
  <si>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</si>
  <si>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</si>
  <si>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</si>
  <si>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</si>
  <si>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</si>
  <si>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</si>
  <si>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</si>
  <si>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</si>
  <si>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</si>
  <si>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</si>
  <si>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</si>
  <si>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</si>
  <si>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</si>
  <si>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</si>
  <si>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</si>
  <si>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</si>
  <si>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</si>
  <si>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</si>
  <si>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</si>
  <si>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</si>
  <si>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</si>
  <si>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</si>
  <si>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</si>
  <si>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</si>
  <si>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</si>
  <si>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</si>
  <si>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</si>
  <si>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</si>
  <si>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</si>
  <si>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</si>
  <si>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</si>
  <si>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</si>
  <si>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</si>
  <si>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</si>
  <si>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</si>
  <si>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</si>
  <si>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</si>
  <si>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</si>
  <si>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</si>
  <si>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</si>
  <si>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</si>
  <si>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</si>
  <si>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</si>
  <si>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</si>
  <si>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</si>
  <si>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</si>
  <si>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</si>
  <si>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</si>
  <si>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</si>
  <si>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</si>
  <si>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</si>
  <si>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</si>
  <si>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</si>
  <si>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</si>
  <si>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</si>
  <si>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</si>
  <si>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</si>
  <si>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</si>
  <si>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</si>
  <si>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</si>
  <si>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</si>
  <si>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</si>
  <si>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</si>
  <si>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</si>
  <si>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</si>
  <si>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</si>
  <si>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</si>
  <si>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</si>
  <si>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</si>
  <si>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</si>
  <si>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</si>
  <si>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</si>
  <si>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</si>
  <si>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</si>
  <si>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</si>
  <si>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</si>
  <si>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</si>
  <si>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</si>
  <si>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</si>
  <si>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</si>
  <si>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</si>
  <si>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</si>
  <si>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</si>
  <si>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</si>
  <si>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</si>
  <si>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</si>
  <si>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</si>
  <si>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</si>
  <si>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</si>
  <si>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</si>
  <si>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</si>
  <si>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</si>
  <si>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</si>
  <si>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</si>
  <si>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</si>
  <si>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</si>
  <si>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</si>
  <si>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</si>
  <si>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</si>
  <si>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</si>
  <si>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</si>
  <si>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</si>
  <si>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</si>
  <si>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</si>
  <si>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</si>
  <si>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</si>
  <si>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</si>
  <si>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</si>
  <si>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</si>
  <si>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</si>
  <si>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</si>
  <si>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</si>
  <si>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</si>
  <si>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</si>
  <si>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</si>
  <si>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</si>
  <si>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</si>
  <si>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</si>
  <si>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</si>
  <si>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</si>
  <si>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</si>
  <si>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</si>
  <si>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</si>
  <si>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</si>
  <si>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</si>
  <si>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</si>
  <si>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</si>
  <si>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</si>
  <si>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</si>
  <si>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</si>
  <si>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</si>
  <si>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</si>
  <si>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</si>
  <si>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</si>
  <si>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</si>
  <si>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</si>
  <si>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</si>
  <si>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</si>
  <si>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</si>
  <si>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</si>
  <si>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</si>
  <si>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</si>
  <si>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</si>
  <si>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</si>
  <si>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</si>
  <si>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</si>
  <si>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</si>
  <si>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</si>
  <si>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</si>
  <si>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</si>
  <si>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</si>
  <si>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</si>
  <si>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</si>
  <si>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</si>
  <si>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</si>
  <si>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</si>
  <si>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</si>
  <si>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</si>
  <si>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</si>
  <si>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</si>
  <si>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</si>
  <si>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</si>
  <si>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</si>
  <si>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</si>
  <si>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</si>
  <si>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</si>
  <si>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</si>
  <si>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</si>
  <si>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</si>
  <si>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</si>
  <si>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</si>
  <si>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</si>
  <si>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</si>
  <si>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</si>
  <si>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</si>
  <si>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</si>
  <si>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</si>
  <si>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</si>
  <si>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</si>
  <si>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</si>
  <si>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</si>
  <si>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</si>
  <si>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</si>
  <si>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</si>
  <si>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</si>
  <si>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</si>
  <si>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</si>
  <si>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</si>
  <si>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</si>
  <si>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</si>
  <si>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</si>
  <si>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</si>
  <si>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</si>
  <si>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</si>
  <si>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</si>
  <si>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</si>
  <si>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</si>
  <si>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</si>
  <si>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</si>
  <si>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</si>
  <si>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</si>
  <si>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</si>
  <si>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</si>
  <si>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</si>
  <si>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</si>
  <si>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</si>
  <si>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</si>
  <si>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</si>
  <si>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</si>
  <si>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</si>
  <si>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</si>
  <si>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</si>
  <si>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</si>
  <si>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</si>
  <si>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</si>
  <si>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</si>
  <si>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</si>
  <si>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</si>
  <si>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</si>
  <si>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</si>
  <si>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</si>
  <si>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</si>
  <si>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</si>
  <si>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</si>
  <si>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</si>
  <si>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</si>
  <si>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</si>
  <si>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</si>
  <si>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</si>
  <si>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</si>
  <si>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</si>
  <si>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</si>
  <si>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</si>
  <si>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</si>
  <si>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</si>
  <si>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</si>
  <si>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</si>
  <si>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</si>
  <si>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</si>
  <si>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</si>
  <si>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</si>
  <si>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</si>
  <si>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</si>
  <si>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</si>
  <si>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</si>
  <si>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</si>
  <si>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</si>
  <si>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</si>
  <si>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</si>
  <si>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</si>
  <si>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</si>
  <si>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</si>
  <si>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</si>
  <si>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</si>
  <si>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</si>
  <si>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</si>
  <si>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</si>
  <si>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</si>
  <si>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</si>
  <si>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</si>
  <si>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</si>
  <si>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</si>
  <si>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</si>
  <si>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</si>
  <si>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</si>
  <si>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</si>
  <si>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</si>
  <si>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</si>
  <si>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</si>
  <si>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</si>
  <si>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</si>
  <si>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</si>
  <si>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</si>
  <si>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</si>
  <si>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</si>
  <si>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</si>
  <si>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</si>
  <si>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</si>
  <si>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</si>
  <si>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</si>
  <si>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</si>
  <si>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</si>
  <si>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</si>
  <si>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</si>
  <si>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</si>
  <si>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</si>
  <si>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</si>
  <si>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</si>
  <si>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</si>
  <si>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</si>
  <si>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</si>
  <si>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</si>
  <si>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</si>
  <si>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</si>
  <si>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</si>
  <si>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</si>
  <si>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</si>
  <si>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</si>
  <si>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</si>
  <si>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</si>
  <si>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</si>
  <si>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</si>
  <si>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</si>
  <si>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</si>
  <si>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</si>
  <si>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</si>
  <si>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</si>
  <si>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</si>
  <si>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</si>
  <si>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</si>
  <si>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</si>
  <si>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</si>
  <si>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</si>
  <si>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</si>
  <si>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</si>
  <si>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</si>
  <si>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</si>
  <si>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</si>
  <si>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</si>
  <si>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</si>
  <si>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</si>
  <si>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</si>
  <si>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</si>
  <si>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</si>
  <si>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</si>
  <si>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</si>
  <si>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</si>
  <si>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</si>
  <si>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</si>
  <si>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</si>
  <si>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</si>
  <si>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</si>
  <si>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</si>
  <si>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</si>
  <si>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</si>
  <si>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</si>
  <si>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</si>
  <si>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</si>
  <si>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</si>
  <si>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</si>
  <si>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</si>
  <si>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</si>
  <si>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</si>
  <si>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</si>
  <si>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</si>
  <si>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</si>
  <si>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</si>
  <si>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</si>
  <si>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</si>
  <si>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</si>
  <si>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</si>
  <si>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</si>
  <si>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</si>
  <si>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</si>
  <si>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</si>
  <si>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</si>
  <si>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</si>
  <si>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</si>
  <si>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</si>
  <si>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</si>
  <si>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</si>
  <si>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</si>
  <si>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</si>
  <si>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</si>
  <si>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</si>
  <si>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</si>
  <si>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</si>
  <si>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</si>
  <si>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</si>
  <si>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</si>
  <si>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</si>
  <si>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</si>
  <si>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</si>
  <si>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</si>
  <si>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</si>
  <si>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</si>
  <si>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</si>
  <si>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</si>
  <si>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</si>
  <si>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</si>
  <si>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</si>
  <si>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</si>
  <si>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</si>
  <si>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</si>
  <si>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</si>
  <si>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</si>
  <si>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</si>
  <si>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</si>
  <si>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</si>
  <si>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</si>
  <si>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</si>
  <si>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</si>
  <si>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</si>
  <si>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</si>
  <si>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</si>
  <si>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</si>
  <si>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</si>
  <si>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</si>
  <si>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</si>
  <si>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</si>
  <si>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</si>
  <si>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</si>
  <si>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</si>
  <si>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</si>
  <si>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</si>
  <si>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</si>
  <si>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</si>
  <si>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</si>
  <si>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</si>
  <si>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</si>
  <si>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</si>
  <si>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</si>
  <si>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</si>
  <si>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</si>
  <si>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</si>
  <si>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</si>
  <si>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</si>
  <si>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</si>
  <si>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</si>
  <si>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</si>
  <si>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</si>
  <si>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</si>
  <si>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</si>
  <si>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</si>
  <si>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</si>
  <si>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</si>
  <si>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</si>
  <si>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</si>
  <si>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</si>
  <si>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</si>
  <si>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</si>
  <si>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</si>
  <si>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</si>
  <si>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</si>
  <si>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</si>
  <si>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</si>
  <si>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</si>
  <si>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</si>
  <si>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</si>
  <si>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</si>
  <si>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</si>
  <si>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</si>
  <si>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</si>
  <si>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</si>
  <si>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</si>
  <si>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</si>
  <si>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</si>
  <si>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</si>
  <si>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</si>
  <si>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</si>
  <si>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</si>
  <si>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</si>
  <si>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</si>
  <si>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</si>
  <si>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</si>
  <si>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</si>
  <si>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</si>
  <si>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</si>
  <si>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</si>
  <si>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</si>
  <si>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</si>
  <si>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</si>
  <si>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</si>
  <si>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</si>
  <si>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</si>
  <si>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</si>
  <si>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</si>
  <si>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</si>
  <si>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</si>
  <si>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</si>
  <si>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</si>
  <si>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</si>
  <si>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</si>
  <si>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</si>
  <si>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</si>
  <si>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</si>
  <si>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</si>
  <si>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</si>
  <si>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</si>
  <si>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</si>
  <si>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</si>
  <si>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</si>
  <si>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</si>
  <si>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</si>
  <si>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</si>
  <si>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</si>
  <si>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</si>
  <si>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</si>
  <si>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</si>
  <si>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</si>
  <si>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</si>
  <si>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</si>
  <si>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</si>
  <si>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</si>
  <si>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</si>
  <si>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</si>
  <si>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</si>
  <si>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</si>
  <si>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</si>
  <si>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</si>
  <si>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</si>
  <si>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</si>
  <si>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</si>
  <si>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</si>
  <si>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</si>
  <si>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</si>
  <si>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</si>
  <si>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</si>
  <si>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</si>
  <si>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</si>
  <si>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</si>
  <si>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</si>
  <si>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</si>
  <si>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</si>
  <si>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</si>
  <si>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</si>
  <si>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</si>
  <si>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</si>
  <si>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</si>
  <si>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</si>
  <si>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</si>
  <si>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</si>
  <si>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</si>
  <si>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</si>
  <si>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</si>
  <si>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</si>
  <si>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</si>
  <si>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</si>
  <si>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</si>
  <si>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</si>
  <si>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</si>
  <si>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</si>
  <si>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</si>
  <si>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</si>
  <si>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</si>
  <si>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</si>
  <si>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</si>
  <si>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</si>
  <si>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</si>
  <si>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</si>
  <si>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</si>
  <si>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</si>
  <si>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</si>
  <si>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</si>
  <si>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</si>
  <si>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</si>
  <si>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</si>
  <si>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</si>
  <si>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</si>
  <si>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</si>
  <si>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</si>
  <si>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</si>
  <si>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</si>
  <si>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</si>
  <si>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</si>
  <si>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</si>
  <si>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</si>
  <si>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</si>
  <si>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</si>
  <si>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</si>
  <si>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</si>
  <si>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</si>
  <si>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</si>
  <si>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</si>
  <si>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</si>
  <si>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</si>
  <si>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</si>
  <si>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</si>
  <si>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</si>
  <si>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</si>
  <si>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</si>
  <si>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</si>
  <si>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</si>
  <si>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</si>
  <si>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</si>
  <si>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</si>
  <si>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</si>
  <si>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</si>
  <si>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</si>
  <si>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</si>
  <si>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</si>
  <si>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</si>
  <si>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</si>
  <si>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</si>
  <si>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</si>
  <si>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</si>
  <si>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</si>
  <si>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</si>
  <si>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</si>
  <si>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</si>
  <si>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</si>
  <si>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</si>
  <si>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</si>
  <si>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</si>
  <si>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</si>
  <si>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</si>
  <si>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</si>
  <si>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</si>
  <si>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</si>
  <si>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</si>
  <si>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</si>
  <si>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</si>
  <si>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</si>
  <si>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</si>
  <si>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</si>
  <si>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</si>
  <si>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</si>
  <si>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</si>
  <si>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</si>
  <si>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</si>
  <si>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</si>
  <si>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</si>
  <si>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</si>
  <si>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</si>
  <si>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</si>
  <si>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</si>
  <si>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</si>
  <si>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</si>
  <si>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</si>
  <si>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</si>
  <si>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</si>
  <si>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</si>
  <si>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</si>
  <si>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</si>
  <si>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</si>
  <si>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</si>
  <si>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</si>
  <si>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</si>
  <si>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</si>
  <si>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</si>
  <si>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</si>
  <si>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</si>
  <si>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</si>
  <si>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</si>
  <si>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</si>
  <si>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</si>
  <si>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</si>
  <si>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</si>
  <si>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</si>
  <si>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</si>
  <si>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</si>
  <si>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</si>
  <si>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</si>
  <si>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</si>
  <si>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</si>
  <si>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</si>
  <si>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</si>
  <si>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</si>
  <si>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</si>
  <si>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</si>
  <si>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</si>
  <si>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</si>
  <si>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</si>
  <si>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</si>
  <si>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</si>
  <si>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</si>
  <si>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</si>
  <si>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</si>
  <si>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</si>
  <si>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</si>
  <si>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</si>
  <si>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</si>
  <si>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</si>
  <si>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</si>
  <si>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</si>
  <si>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</si>
  <si>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</si>
  <si>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</si>
  <si>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</si>
  <si>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</si>
  <si>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</si>
  <si>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</si>
  <si>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</si>
  <si>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</si>
  <si>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</si>
  <si>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</si>
  <si>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</si>
  <si>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</si>
  <si>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</si>
  <si>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</si>
  <si>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</si>
  <si>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</si>
  <si>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</si>
  <si>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</si>
  <si>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</si>
  <si>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</si>
  <si>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</si>
  <si>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</si>
  <si>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</si>
  <si>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</si>
  <si>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</si>
  <si>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</si>
  <si>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</si>
  <si>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</si>
  <si>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</si>
  <si>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</si>
  <si>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</si>
  <si>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</si>
  <si>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</si>
  <si>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</si>
  <si>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</si>
  <si>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</si>
  <si>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</si>
  <si>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</si>
  <si>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</si>
  <si>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</si>
  <si>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</si>
  <si>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</si>
  <si>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</si>
  <si>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</si>
  <si>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</si>
  <si>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</si>
  <si>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</si>
  <si>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</si>
  <si>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</si>
  <si>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</si>
  <si>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</si>
  <si>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</si>
  <si>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</si>
  <si>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</si>
  <si>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</si>
  <si>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</si>
  <si>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</si>
  <si>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</si>
  <si>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</si>
  <si>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</si>
  <si>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</si>
  <si>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</si>
  <si>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</si>
  <si>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</si>
  <si>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</si>
  <si>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</si>
  <si>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</si>
  <si>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</si>
  <si>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</si>
  <si>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</si>
  <si>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</si>
  <si>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</si>
  <si>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</si>
  <si>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</si>
  <si>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</si>
  <si>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</si>
  <si>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</si>
  <si>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</si>
  <si>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</si>
  <si>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</si>
  <si>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</si>
  <si>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</si>
  <si>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</si>
  <si>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</si>
  <si>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</si>
  <si>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</si>
  <si>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</si>
  <si>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</si>
  <si>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</si>
  <si>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</si>
  <si>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</si>
  <si>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</si>
  <si>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</si>
  <si>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</si>
  <si>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</si>
  <si>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</si>
  <si>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</si>
  <si>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</si>
  <si>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</si>
  <si>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</si>
  <si>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</si>
  <si>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</si>
  <si>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</si>
  <si>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</si>
  <si>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</si>
  <si>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</si>
  <si>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</si>
  <si>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</si>
  <si>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</si>
  <si>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</si>
  <si>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</si>
  <si>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</si>
  <si>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</si>
  <si>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</si>
  <si>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</si>
  <si>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</si>
  <si>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</si>
  <si>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</si>
  <si>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</si>
  <si>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</si>
  <si>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</si>
  <si>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</si>
  <si>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</si>
  <si>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</si>
  <si>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</si>
  <si>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</si>
  <si>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</si>
  <si>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</si>
  <si>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</si>
  <si>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</si>
  <si>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</si>
  <si>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</si>
  <si>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</si>
  <si>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</si>
  <si>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</si>
  <si>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</si>
  <si>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</si>
  <si>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</si>
  <si>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</si>
  <si>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</si>
  <si>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</si>
  <si>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</si>
  <si>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</si>
  <si>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</si>
  <si>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</si>
  <si>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</si>
  <si>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</si>
  <si>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</si>
  <si>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</si>
  <si>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</si>
  <si>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</si>
  <si>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</si>
  <si>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</si>
  <si>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</si>
  <si>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</si>
  <si>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</si>
  <si>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</si>
  <si>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</si>
  <si>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</si>
  <si>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</si>
  <si>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</si>
  <si>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</si>
  <si>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</si>
  <si>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</si>
  <si>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</si>
  <si>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</si>
  <si>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</si>
  <si>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</si>
  <si>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</si>
  <si>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</si>
  <si>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</si>
  <si>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</si>
  <si>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</si>
  <si>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</si>
  <si>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</si>
  <si>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</si>
  <si>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</si>
  <si>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</si>
  <si>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</si>
  <si>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</si>
  <si>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</si>
  <si>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</si>
  <si>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</si>
  <si>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</si>
  <si>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</si>
  <si>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</si>
  <si>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</si>
  <si>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</si>
  <si>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</si>
  <si>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</si>
  <si>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</si>
  <si>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</si>
  <si>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</si>
  <si>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</si>
  <si>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</si>
  <si>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</si>
  <si>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</si>
  <si>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</si>
  <si>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</si>
  <si>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</si>
  <si>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</si>
  <si>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</si>
  <si>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</si>
  <si>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</si>
  <si>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</si>
  <si>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</si>
  <si>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</si>
  <si>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</si>
  <si>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</si>
  <si>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</si>
  <si>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</si>
  <si>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</si>
  <si>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</si>
  <si>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</si>
  <si>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</si>
  <si>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</si>
  <si>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</si>
  <si>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</si>
  <si>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</si>
  <si>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</si>
  <si>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</si>
  <si>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</si>
  <si>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</si>
  <si>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</si>
  <si>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</si>
  <si>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</si>
  <si>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</si>
  <si>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</si>
  <si>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</si>
  <si>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</si>
  <si>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</si>
  <si>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</si>
  <si>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</si>
  <si>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</si>
  <si>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</si>
  <si>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</si>
  <si>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</si>
  <si>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</si>
  <si>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</si>
  <si>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</si>
  <si>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</si>
  <si>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</si>
  <si>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</si>
  <si>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</si>
  <si>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</si>
  <si>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</si>
  <si>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</si>
  <si>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</si>
  <si>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</si>
  <si>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</si>
  <si>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</si>
  <si>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</si>
  <si>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</si>
  <si>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</si>
  <si>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</si>
  <si>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</si>
  <si>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</si>
  <si>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</si>
  <si>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</si>
  <si>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</si>
  <si>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</si>
  <si>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</si>
  <si>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</si>
  <si>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</si>
  <si>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</si>
  <si>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</si>
  <si>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</si>
  <si>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</si>
  <si>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</si>
  <si>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</si>
  <si>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</si>
  <si>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</si>
  <si>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</si>
  <si>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</si>
  <si>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</si>
  <si>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</si>
  <si>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</si>
  <si>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</si>
  <si>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</si>
  <si>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</si>
  <si>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</si>
  <si>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</si>
  <si>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</si>
  <si>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</si>
  <si>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</si>
  <si>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</si>
  <si>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</si>
  <si>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</si>
  <si>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</si>
  <si>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</si>
  <si>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</si>
  <si>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</si>
  <si>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</si>
  <si>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</si>
  <si>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</si>
  <si>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</si>
  <si>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</si>
  <si>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</si>
  <si>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</si>
  <si>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</si>
  <si>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</si>
  <si>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</si>
  <si>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</si>
  <si>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</si>
  <si>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</si>
  <si>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</si>
  <si>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</si>
  <si>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</si>
  <si>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</si>
  <si>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</si>
  <si>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</si>
  <si>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</si>
  <si>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</si>
  <si>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</si>
  <si>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</si>
  <si>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</si>
  <si>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</si>
  <si>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</si>
  <si>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</si>
  <si>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</si>
  <si>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</si>
  <si>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</si>
  <si>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</si>
  <si>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</si>
  <si>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</si>
  <si>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</si>
  <si>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</si>
  <si>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</si>
  <si>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</si>
  <si>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</si>
  <si>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</si>
  <si>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</si>
  <si>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</si>
  <si>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</si>
  <si>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</si>
  <si>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</si>
  <si>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</si>
  <si>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</si>
  <si>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</si>
  <si>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</si>
  <si>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</si>
  <si>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</si>
  <si>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</si>
  <si>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</si>
  <si>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</si>
  <si>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</si>
  <si>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</si>
  <si>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</si>
  <si>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</si>
  <si>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</si>
  <si>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</si>
  <si>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</si>
  <si>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</si>
  <si>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</si>
  <si>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</si>
  <si>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</si>
  <si>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</si>
  <si>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</si>
  <si>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</si>
  <si>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</si>
  <si>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</si>
  <si>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</si>
  <si>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</si>
  <si>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</si>
  <si>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</si>
  <si>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</si>
  <si>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</si>
  <si>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</si>
  <si>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</si>
  <si>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</si>
  <si>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</si>
  <si>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</si>
  <si>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</si>
  <si>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</si>
  <si>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</si>
  <si>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</si>
  <si>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</si>
  <si>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</si>
  <si>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</si>
  <si>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</si>
  <si>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</si>
  <si>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</si>
  <si>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</si>
  <si>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</si>
  <si>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</si>
  <si>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</si>
  <si>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</si>
  <si>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</si>
  <si>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</si>
  <si>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</si>
  <si>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</si>
  <si>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</si>
  <si>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</si>
  <si>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</si>
  <si>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</si>
  <si>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</si>
  <si>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</si>
  <si>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</si>
  <si>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</si>
  <si>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</si>
  <si>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</si>
  <si>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</si>
  <si>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</si>
  <si>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</si>
  <si>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</si>
  <si>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</si>
  <si>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</si>
  <si>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</si>
  <si>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</si>
  <si>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</si>
  <si>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</si>
  <si>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</si>
  <si>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</si>
  <si>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</si>
  <si>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</si>
  <si>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</si>
  <si>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</si>
  <si>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</si>
  <si>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</si>
  <si>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</si>
  <si>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</si>
  <si>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</si>
  <si>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</si>
  <si>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</si>
  <si>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</si>
  <si>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</si>
  <si>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</si>
  <si>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</si>
  <si>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</si>
  <si>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</si>
  <si>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</si>
  <si>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</si>
  <si>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</si>
  <si>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</si>
  <si>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</si>
  <si>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</si>
  <si>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</si>
  <si>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</si>
  <si>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</si>
  <si>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</si>
  <si>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</si>
  <si>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</si>
  <si>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</si>
  <si>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</si>
  <si>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</si>
  <si>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</si>
  <si>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</si>
  <si>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</si>
  <si>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</si>
  <si>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</si>
  <si>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</si>
  <si>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</si>
  <si>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</si>
  <si>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</si>
  <si>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</si>
  <si>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</si>
  <si>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</si>
  <si>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</si>
  <si>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</si>
  <si>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</si>
  <si>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</si>
  <si>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</si>
  <si>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</si>
  <si>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</si>
  <si>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</si>
  <si>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</si>
  <si>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</si>
  <si>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</si>
  <si>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</si>
  <si>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</si>
  <si>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</si>
  <si>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</si>
  <si>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</si>
  <si>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</si>
  <si>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</si>
  <si>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</si>
  <si>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</si>
  <si>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</si>
  <si>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</si>
  <si>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</si>
  <si>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</si>
  <si>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</si>
  <si>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</si>
  <si>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</si>
  <si>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</si>
  <si>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</si>
  <si>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</si>
  <si>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</si>
  <si>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</si>
  <si>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</si>
  <si>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</si>
  <si>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</si>
  <si>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</si>
  <si>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</si>
  <si>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</si>
  <si>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</si>
  <si>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</si>
  <si>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</si>
  <si>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</si>
  <si>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</si>
  <si>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</si>
  <si>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</si>
  <si>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</si>
  <si>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</si>
  <si>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</si>
  <si>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</si>
  <si>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</si>
  <si>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</si>
  <si>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</si>
  <si>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</si>
  <si>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</si>
  <si>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</si>
  <si>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</si>
  <si>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</si>
  <si>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</si>
  <si>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</si>
  <si>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</si>
  <si>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</si>
  <si>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</si>
  <si>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</si>
  <si>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</si>
  <si>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</si>
  <si>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</si>
  <si>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</si>
  <si>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</si>
  <si>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</si>
  <si>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</si>
  <si>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</si>
  <si>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</si>
  <si>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</si>
  <si>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</si>
  <si>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</si>
  <si>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</si>
  <si>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</si>
  <si>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</si>
  <si>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</si>
  <si>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</si>
  <si>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</si>
  <si>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</si>
  <si>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</si>
  <si>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</si>
  <si>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</si>
  <si>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</si>
  <si>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</si>
  <si>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</si>
  <si>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</si>
  <si>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</si>
  <si>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</si>
  <si>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</si>
  <si>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</si>
  <si>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</si>
  <si>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</si>
  <si>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</si>
  <si>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</si>
  <si>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</si>
  <si>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</si>
  <si>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</si>
  <si>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</si>
  <si>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</si>
  <si>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</si>
  <si>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</si>
  <si>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</si>
  <si>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</si>
  <si>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</si>
  <si>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</si>
  <si>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</si>
  <si>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</si>
  <si>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</si>
  <si>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</si>
  <si>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</si>
  <si>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</si>
  <si>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</si>
  <si>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</si>
  <si>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</si>
  <si>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</si>
  <si>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</si>
  <si>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</si>
  <si>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</si>
  <si>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</si>
  <si>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</si>
  <si>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</si>
  <si>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</si>
  <si>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</si>
  <si>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</si>
  <si>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</si>
  <si>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</si>
  <si>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</si>
  <si>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</si>
  <si>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</si>
  <si>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</si>
  <si>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</si>
  <si>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</si>
  <si>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</si>
  <si>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</si>
  <si>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</si>
  <si>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</si>
  <si>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</si>
  <si>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</si>
  <si>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</si>
  <si>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</si>
  <si>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</si>
  <si>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</si>
  <si>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</si>
  <si>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</si>
  <si>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</si>
  <si>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</si>
  <si>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</si>
  <si>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</si>
  <si>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</si>
  <si>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</si>
  <si>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</si>
  <si>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</si>
  <si>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</si>
  <si>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</si>
  <si>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</si>
  <si>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</si>
  <si>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</si>
  <si>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</si>
  <si>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</si>
  <si>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</si>
  <si>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</si>
  <si>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</si>
  <si>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</si>
  <si>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</si>
  <si>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</si>
  <si>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</si>
  <si>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</si>
  <si>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</si>
  <si>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</si>
  <si>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</si>
  <si>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</si>
  <si>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</si>
  <si>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</si>
  <si>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</si>
  <si>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</si>
  <si>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</si>
  <si>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</si>
  <si>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</si>
  <si>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</si>
  <si>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</si>
  <si>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</si>
  <si>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</si>
  <si>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</si>
  <si>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</si>
  <si>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</si>
  <si>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</si>
  <si>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</si>
  <si>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</si>
  <si>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</si>
  <si>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</si>
  <si>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</si>
  <si>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</si>
  <si>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</si>
  <si>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</si>
  <si>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</si>
  <si>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</si>
  <si>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</si>
  <si>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</si>
  <si>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</si>
  <si>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</si>
  <si>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</si>
  <si>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</si>
  <si>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</si>
  <si>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</si>
  <si>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</si>
  <si>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</si>
  <si>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</si>
  <si>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</si>
  <si>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</si>
  <si>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</si>
  <si>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</si>
  <si>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</si>
  <si>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</si>
  <si>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</si>
  <si>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</si>
  <si>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</si>
  <si>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</si>
  <si>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</si>
  <si>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</si>
  <si>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</si>
  <si>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</si>
  <si>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</si>
  <si>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</si>
  <si>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</si>
  <si>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</si>
  <si>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</si>
  <si>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</si>
  <si>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</si>
  <si>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</si>
  <si>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</si>
  <si>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</si>
  <si>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</si>
  <si>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</si>
  <si>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</si>
  <si>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</si>
  <si>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</si>
  <si>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</si>
  <si>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</si>
  <si>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</si>
  <si>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</si>
  <si>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</si>
  <si>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</si>
  <si>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</si>
  <si>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</si>
  <si>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</si>
  <si>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</si>
  <si>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</si>
  <si>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</si>
  <si>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</si>
  <si>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</si>
  <si>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</si>
  <si>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</si>
  <si>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</si>
  <si>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</si>
  <si>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</si>
  <si>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</si>
  <si>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</si>
  <si>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</si>
  <si>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</si>
  <si>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</si>
  <si>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</si>
  <si>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</si>
  <si>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</si>
  <si>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</si>
  <si>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</si>
  <si>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</si>
  <si>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</si>
  <si>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</si>
  <si>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</si>
  <si>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</si>
  <si>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</si>
  <si>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</si>
  <si>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</si>
  <si>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</si>
  <si>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</si>
  <si>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</si>
  <si>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</si>
  <si>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</si>
  <si>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</si>
  <si>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</si>
  <si>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</si>
  <si>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</si>
  <si>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</si>
  <si>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</si>
  <si>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</si>
  <si>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</si>
  <si>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</si>
  <si>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</si>
  <si>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</si>
  <si>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</si>
  <si>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</si>
  <si>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</si>
  <si>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</si>
  <si>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</si>
  <si>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</si>
  <si>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</si>
  <si>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</si>
  <si>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</si>
  <si>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</si>
  <si>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</si>
  <si>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</si>
  <si>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</si>
  <si>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</si>
  <si>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</si>
  <si>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</si>
  <si>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</si>
  <si>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</si>
  <si>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</si>
  <si>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</si>
  <si>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</si>
  <si>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</si>
  <si>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</si>
  <si>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</si>
  <si>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</si>
  <si>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</si>
  <si>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</si>
  <si>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</si>
  <si>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</si>
  <si>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</si>
  <si>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</si>
  <si>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</si>
  <si>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</si>
  <si>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</si>
  <si>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</si>
  <si>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</si>
  <si>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</si>
  <si>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</si>
  <si>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</si>
  <si>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</si>
  <si>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</si>
  <si>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</si>
  <si>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</si>
  <si>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</si>
  <si>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</si>
  <si>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</si>
  <si>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</si>
  <si>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</si>
  <si>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</si>
  <si>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</si>
  <si>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</si>
  <si>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</si>
  <si>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</si>
  <si>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</si>
  <si>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</si>
  <si>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</si>
  <si>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</si>
  <si>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</si>
  <si>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</si>
  <si>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</si>
  <si>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</si>
  <si>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</si>
  <si>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</si>
  <si>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</si>
  <si>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</si>
  <si>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</si>
  <si>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</si>
  <si>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</si>
  <si>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</si>
  <si>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</si>
  <si>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</si>
  <si>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</si>
  <si>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</si>
  <si>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</si>
  <si>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</si>
  <si>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</si>
  <si>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</si>
  <si>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</si>
  <si>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</si>
  <si>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</si>
  <si>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</si>
  <si>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</si>
  <si>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</si>
  <si>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</si>
  <si>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</si>
  <si>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</si>
  <si>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</si>
  <si>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</si>
  <si>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</si>
  <si>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</si>
  <si>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</si>
  <si>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</si>
  <si>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</si>
  <si>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</si>
  <si>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</si>
  <si>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</si>
  <si>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</si>
  <si>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</si>
  <si>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</si>
  <si>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</si>
  <si>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</si>
  <si>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</si>
  <si>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</si>
  <si>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</si>
  <si>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</si>
  <si>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</si>
  <si>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</si>
  <si>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</si>
  <si>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</si>
  <si>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</si>
  <si>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</si>
  <si>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</si>
  <si>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</si>
  <si>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</si>
  <si>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</si>
  <si>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</si>
  <si>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</si>
  <si>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</si>
  <si>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</si>
  <si>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</si>
  <si>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</si>
  <si>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</si>
  <si>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</si>
  <si>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</si>
  <si>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</si>
  <si>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</si>
  <si>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</si>
  <si>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</si>
  <si>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</si>
  <si>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</si>
  <si>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</si>
  <si>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</si>
  <si>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</si>
  <si>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</si>
  <si>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</si>
  <si>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</si>
  <si>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</si>
  <si>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</si>
  <si>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</si>
  <si>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</si>
  <si>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</si>
  <si>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</si>
  <si>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</si>
  <si>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</si>
  <si>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</si>
  <si>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</si>
  <si>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</si>
  <si>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</si>
  <si>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</si>
  <si>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</si>
  <si>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</si>
  <si>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</si>
  <si>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</si>
  <si>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</si>
  <si>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</si>
  <si>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</si>
  <si>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</si>
  <si>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</si>
  <si>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</si>
  <si>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</si>
  <si>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</si>
  <si>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</si>
  <si>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</si>
  <si>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</si>
  <si>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</si>
  <si>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</si>
  <si>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</si>
  <si>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</si>
  <si>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</si>
  <si>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</si>
  <si>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</si>
  <si>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</si>
  <si>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</si>
  <si>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</si>
  <si>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</si>
  <si>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</si>
  <si>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</si>
  <si>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</si>
  <si>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</si>
  <si>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</si>
  <si>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</si>
  <si>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</si>
  <si>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</si>
  <si>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</si>
  <si>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</si>
  <si>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</si>
  <si>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</si>
  <si>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</si>
  <si>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</si>
  <si>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</si>
  <si>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</si>
  <si>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</si>
  <si>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</si>
  <si>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</si>
  <si>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</si>
  <si>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</si>
  <si>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</si>
  <si>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</si>
  <si>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</si>
  <si>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</si>
  <si>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</si>
  <si>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</si>
  <si>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</si>
  <si>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</si>
  <si>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</si>
  <si>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</si>
  <si>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</si>
  <si>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</si>
  <si>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</si>
  <si>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</si>
  <si>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</si>
  <si>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</si>
  <si>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</si>
  <si>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</si>
  <si>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</si>
  <si>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</si>
  <si>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</si>
  <si>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</si>
  <si>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</si>
  <si>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</si>
  <si>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</si>
  <si>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</si>
  <si>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</si>
  <si>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</si>
  <si>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</si>
  <si>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</si>
  <si>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</si>
  <si>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</si>
  <si>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</si>
  <si>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</si>
  <si>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</si>
  <si>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</si>
  <si>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</si>
  <si>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</si>
  <si>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</si>
  <si>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</si>
  <si>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</si>
  <si>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</si>
  <si>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</si>
  <si>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</si>
  <si>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</si>
  <si>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</si>
  <si>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</si>
  <si>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</si>
  <si>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</si>
  <si>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</si>
  <si>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</si>
  <si>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</si>
  <si>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</si>
  <si>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</si>
  <si>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</si>
  <si>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</si>
  <si>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</si>
  <si>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</si>
  <si>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</si>
  <si>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</si>
  <si>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</si>
  <si>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</si>
  <si>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</si>
  <si>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</si>
  <si>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</si>
  <si>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</si>
  <si>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</si>
  <si>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</si>
  <si>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</si>
  <si>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</si>
  <si>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</si>
  <si>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</si>
  <si>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</si>
  <si>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</si>
  <si>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</si>
  <si>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</si>
  <si>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</si>
  <si>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</si>
  <si>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</si>
  <si>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</si>
  <si>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</si>
  <si>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</si>
  <si>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</si>
  <si>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</si>
  <si>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</si>
  <si>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</si>
  <si>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</si>
  <si>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</si>
  <si>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</si>
  <si>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</si>
  <si>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</si>
  <si>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</si>
  <si>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</si>
  <si>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</si>
  <si>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</si>
  <si>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</si>
  <si>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</si>
  <si>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</si>
  <si>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</si>
  <si>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</si>
  <si>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</si>
  <si>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</si>
  <si>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</si>
  <si>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</si>
  <si>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</si>
  <si>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</si>
  <si>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</si>
  <si>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</si>
  <si>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</si>
  <si>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</si>
  <si>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</si>
  <si>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</si>
  <si>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</si>
  <si>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</si>
  <si>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</si>
  <si>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</si>
  <si>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</si>
  <si>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</si>
  <si>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</si>
  <si>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</si>
  <si>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</si>
  <si>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</si>
  <si>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</si>
  <si>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</si>
  <si>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</si>
  <si>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</si>
  <si>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</si>
  <si>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</si>
  <si>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</si>
  <si>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</si>
  <si>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</si>
  <si>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</si>
  <si>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</si>
  <si>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</si>
  <si>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</si>
  <si>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</si>
  <si>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</si>
  <si>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</si>
  <si>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</si>
  <si>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</si>
  <si>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</si>
  <si>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</si>
  <si>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</si>
  <si>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</si>
  <si>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</si>
  <si>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</si>
  <si>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</si>
  <si>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</si>
  <si>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</si>
  <si>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</si>
  <si>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</si>
  <si>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</si>
  <si>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</si>
  <si>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</si>
  <si>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</si>
  <si>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</si>
  <si>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</si>
  <si>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</si>
  <si>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</si>
  <si>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</si>
  <si>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</si>
  <si>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</si>
  <si>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</si>
  <si>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</si>
  <si>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</si>
  <si>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</si>
  <si>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</si>
  <si>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</si>
  <si>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</si>
  <si>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</si>
  <si>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</si>
  <si>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</si>
  <si>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</si>
  <si>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</si>
  <si>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</si>
  <si>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</si>
  <si>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</si>
  <si>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</si>
  <si>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</si>
  <si>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</si>
  <si>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</si>
  <si>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</si>
  <si>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</si>
  <si>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</si>
  <si>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</si>
  <si>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</si>
  <si>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</si>
  <si>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</si>
  <si>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</si>
  <si>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</si>
  <si>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</si>
  <si>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</si>
  <si>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</si>
  <si>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</si>
  <si>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</si>
  <si>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</si>
  <si>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</si>
  <si>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</si>
  <si>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</si>
  <si>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</si>
  <si>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</si>
  <si>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</si>
  <si>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</si>
  <si>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</si>
  <si>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</si>
  <si>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</si>
  <si>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</si>
  <si>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</si>
  <si>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</si>
  <si>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</si>
  <si>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</si>
  <si>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</si>
  <si>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</si>
  <si>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</si>
  <si>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</si>
  <si>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</si>
  <si>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</si>
  <si>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</si>
  <si>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</si>
  <si>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</si>
  <si>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</si>
  <si>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</si>
  <si>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</si>
  <si>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</si>
  <si>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</si>
  <si>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</si>
  <si>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</si>
  <si>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</si>
  <si>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</si>
  <si>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</si>
  <si>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</si>
  <si>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</si>
  <si>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</si>
  <si>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</si>
  <si>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</si>
  <si>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</si>
  <si>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</si>
  <si>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</si>
  <si>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</si>
  <si>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</si>
  <si>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</si>
  <si>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</si>
  <si>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</si>
  <si>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</si>
  <si>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</si>
  <si>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</si>
  <si>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</si>
  <si>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</si>
  <si>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</si>
  <si>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</si>
  <si>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</si>
  <si>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</si>
  <si>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</si>
  <si>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</si>
  <si>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</si>
  <si>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</si>
  <si>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</si>
  <si>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</si>
  <si>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</si>
  <si>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</si>
  <si>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</si>
  <si>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</si>
  <si>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</si>
  <si>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</si>
  <si>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</si>
  <si>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</si>
  <si>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</si>
  <si>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</si>
  <si>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</si>
  <si>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</si>
  <si>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</si>
  <si>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</si>
  <si>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</si>
  <si>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</si>
  <si>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</si>
  <si>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</si>
  <si>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</si>
  <si>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</si>
  <si>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</si>
  <si>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</si>
  <si>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</si>
  <si>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</si>
  <si>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</si>
  <si>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</si>
  <si>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</si>
  <si>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</si>
  <si>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</si>
  <si>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</si>
  <si>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</si>
  <si>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</si>
  <si>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</si>
  <si>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</si>
  <si>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</si>
  <si>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</si>
  <si>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</si>
  <si>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</si>
  <si>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</si>
  <si>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</si>
  <si>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</si>
  <si>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</si>
  <si>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</si>
  <si>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</si>
  <si>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</si>
  <si>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</si>
  <si>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</si>
  <si>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</si>
  <si>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</si>
  <si>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</si>
  <si>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</si>
  <si>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</si>
  <si>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</si>
  <si>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</si>
  <si>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</si>
  <si>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</si>
  <si>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</si>
  <si>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</si>
  <si>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</si>
  <si>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</si>
  <si>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</si>
  <si>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</si>
  <si>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</si>
  <si>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</si>
  <si>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</si>
  <si>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</si>
  <si>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</si>
  <si>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</si>
  <si>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</si>
  <si>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</si>
  <si>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</si>
  <si>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</si>
  <si>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</si>
  <si>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</si>
  <si>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</si>
  <si>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</si>
  <si>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</si>
  <si>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</si>
  <si>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</si>
  <si>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</si>
  <si>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</si>
  <si>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</si>
  <si>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</si>
  <si>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</si>
  <si>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</si>
  <si>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</si>
  <si>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</si>
  <si>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</si>
  <si>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</si>
  <si>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</si>
  <si>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</si>
  <si>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</si>
  <si>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</si>
  <si>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</si>
  <si>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</si>
  <si>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</si>
  <si>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</si>
  <si>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</si>
  <si>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</si>
  <si>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</si>
  <si>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</si>
  <si>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</si>
  <si>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</si>
  <si>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</si>
  <si>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</si>
  <si>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</si>
  <si>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</si>
  <si>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</si>
  <si>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</si>
  <si>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</si>
  <si>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</si>
  <si>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</si>
  <si>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</si>
  <si>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</si>
  <si>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</si>
  <si>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</si>
  <si>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</si>
  <si>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</si>
  <si>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</si>
  <si>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</si>
  <si>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</si>
  <si>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</si>
  <si>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</si>
  <si>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</si>
  <si>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</si>
  <si>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</si>
  <si>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</si>
  <si>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</si>
  <si>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</si>
  <si>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</si>
  <si>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</si>
  <si>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</si>
  <si>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</si>
  <si>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</si>
  <si>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</si>
  <si>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</si>
  <si>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</si>
  <si>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</si>
  <si>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</si>
  <si>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</si>
  <si>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</si>
  <si>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</si>
  <si>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</si>
  <si>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</si>
  <si>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</si>
  <si>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</si>
  <si>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</si>
  <si>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</si>
  <si>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</si>
  <si>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</si>
  <si>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</si>
  <si>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</si>
  <si>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</si>
  <si>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</si>
  <si>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</si>
  <si>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</si>
  <si>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</si>
  <si>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</si>
  <si>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</si>
  <si>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</si>
  <si>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</si>
  <si>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</si>
  <si>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</si>
  <si>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</si>
  <si>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</si>
  <si>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</si>
  <si>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</si>
  <si>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</si>
  <si>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</si>
  <si>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</si>
  <si>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</si>
  <si>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</si>
  <si>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</si>
  <si>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</si>
  <si>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</si>
  <si>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</si>
  <si>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</si>
  <si>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</si>
  <si>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</si>
  <si>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</si>
  <si>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</si>
  <si>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</si>
  <si>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</si>
  <si>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</si>
  <si>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</si>
  <si>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</si>
  <si>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</si>
  <si>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</si>
  <si>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</si>
  <si>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</si>
  <si>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</si>
  <si>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</si>
  <si>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</si>
  <si>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</si>
  <si>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</si>
  <si>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</si>
  <si>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</si>
  <si>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</si>
  <si>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</si>
  <si>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</si>
  <si>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</si>
  <si>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</si>
  <si>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</si>
  <si>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</si>
  <si>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</si>
  <si>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</si>
  <si>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</si>
  <si>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</si>
  <si>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</si>
  <si>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</si>
  <si>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</si>
  <si>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</si>
  <si>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</si>
  <si>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</si>
  <si>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</si>
  <si>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</si>
  <si>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</si>
  <si>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</si>
  <si>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</si>
  <si>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</si>
  <si>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</si>
  <si>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</si>
  <si>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</si>
  <si>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</si>
  <si>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</si>
  <si>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</si>
  <si>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</si>
  <si>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</si>
  <si>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</si>
  <si>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</si>
  <si>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</si>
  <si>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</si>
  <si>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</si>
  <si>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</si>
  <si>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</si>
  <si>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</si>
  <si>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</si>
  <si>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</si>
  <si>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</si>
  <si>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</si>
  <si>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</si>
  <si>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</si>
  <si>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</si>
  <si>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</si>
  <si>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</si>
  <si>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</si>
  <si>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</si>
  <si>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</si>
  <si>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</si>
  <si>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</si>
  <si>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</si>
  <si>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</si>
  <si>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</si>
  <si>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</si>
  <si>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</si>
  <si>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</si>
  <si>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</si>
  <si>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</si>
  <si>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</si>
  <si>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</si>
  <si>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</si>
  <si>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</si>
  <si>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</si>
  <si>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</si>
  <si>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</si>
  <si>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</si>
  <si>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</si>
  <si>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</si>
  <si>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</si>
  <si>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</si>
  <si>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</si>
  <si>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</si>
  <si>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</si>
  <si>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</si>
  <si>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</si>
  <si>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</si>
  <si>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</si>
  <si>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</si>
  <si>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</si>
  <si>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</si>
  <si>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</si>
  <si>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</si>
  <si>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</si>
  <si>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</si>
  <si>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</si>
  <si>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</si>
  <si>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</si>
  <si>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</si>
  <si>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</si>
  <si>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</si>
  <si>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</si>
  <si>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</si>
  <si>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</si>
  <si>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</si>
  <si>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</si>
  <si>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</si>
  <si>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</si>
  <si>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</si>
  <si>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</si>
  <si>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</si>
  <si>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</si>
  <si>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</si>
  <si>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</si>
  <si>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</si>
  <si>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</si>
  <si>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</si>
  <si>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</si>
  <si>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</si>
  <si>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</si>
  <si>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</si>
  <si>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</si>
  <si>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</si>
  <si>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</si>
  <si>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</si>
  <si>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</si>
  <si>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</si>
  <si>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</si>
  <si>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</si>
  <si>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</si>
  <si>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</si>
  <si>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</si>
  <si>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</si>
  <si>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</si>
  <si>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</si>
  <si>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</si>
  <si>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</si>
  <si>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</si>
  <si>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</si>
  <si>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</si>
  <si>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</si>
  <si>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</si>
  <si>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</si>
  <si>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</si>
  <si>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</si>
  <si>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</si>
  <si>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</si>
  <si>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</si>
  <si>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</si>
  <si>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</si>
  <si>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</si>
  <si>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</si>
  <si>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</si>
  <si>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</si>
  <si>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</si>
  <si>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</si>
  <si>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</si>
  <si>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</si>
  <si>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</si>
  <si>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</si>
  <si>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</si>
  <si>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</si>
  <si>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</si>
  <si>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</si>
  <si>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</si>
  <si>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</si>
  <si>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</si>
  <si>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</si>
  <si>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</si>
  <si>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</si>
  <si>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</si>
  <si>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</si>
  <si>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</si>
  <si>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</si>
  <si>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</si>
  <si>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</si>
  <si>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</si>
  <si>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</si>
  <si>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</si>
  <si>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</si>
  <si>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</si>
  <si>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</si>
  <si>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</si>
  <si>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</si>
  <si>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</si>
  <si>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</si>
  <si>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</si>
  <si>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</si>
  <si>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</si>
  <si>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</si>
  <si>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</si>
  <si>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</si>
  <si>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</si>
  <si>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</si>
  <si>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</si>
  <si>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</si>
  <si>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</si>
  <si>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</si>
  <si>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</si>
  <si>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</si>
  <si>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</si>
  <si>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</si>
  <si>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</si>
  <si>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</si>
  <si>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</si>
  <si>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</si>
  <si>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</si>
  <si>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</si>
  <si>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</si>
  <si>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</si>
  <si>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</si>
  <si>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</si>
  <si>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</si>
  <si>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</si>
  <si>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</si>
  <si>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</si>
  <si>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</si>
  <si>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</si>
  <si>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</si>
  <si>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</si>
  <si>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</si>
  <si>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</si>
  <si>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</si>
  <si>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</si>
  <si>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</si>
  <si>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</si>
  <si>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</si>
  <si>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</si>
  <si>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</si>
  <si>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</si>
  <si>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</si>
  <si>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</si>
  <si>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</si>
  <si>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</si>
  <si>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</si>
  <si>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</si>
  <si>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</si>
  <si>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</si>
  <si>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</si>
  <si>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</si>
  <si>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</si>
  <si>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</si>
  <si>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</si>
  <si>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</si>
  <si>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</si>
  <si>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</si>
  <si>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</si>
  <si>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</si>
  <si>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</si>
  <si>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</si>
  <si>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</si>
  <si>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</si>
  <si>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</si>
  <si>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</si>
  <si>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</si>
  <si>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</si>
  <si>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</si>
  <si>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</si>
  <si>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</si>
  <si>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</si>
  <si>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</si>
  <si>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</si>
  <si>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</si>
  <si>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</si>
  <si>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</si>
  <si>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</si>
  <si>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</si>
  <si>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</si>
  <si>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</si>
  <si>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</si>
  <si>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</si>
  <si>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</si>
  <si>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</si>
  <si>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</si>
  <si>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</si>
  <si>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</si>
  <si>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</si>
  <si>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</si>
  <si>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</si>
  <si>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</si>
  <si>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</si>
  <si>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</si>
  <si>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</si>
  <si>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</si>
  <si>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</si>
  <si>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</si>
  <si>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</si>
  <si>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</si>
  <si>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</si>
  <si>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</si>
  <si>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</si>
  <si>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</si>
  <si>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</si>
  <si>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</si>
  <si>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</si>
  <si>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</si>
  <si>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</si>
  <si>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</si>
  <si>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</si>
  <si>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</si>
  <si>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</si>
  <si>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</si>
  <si>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</si>
  <si>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</si>
  <si>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</si>
  <si>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</si>
  <si>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</si>
  <si>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</si>
  <si>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</si>
  <si>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</si>
  <si>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</si>
  <si>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</si>
  <si>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</si>
  <si>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</si>
  <si>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</si>
  <si>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</si>
  <si>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</si>
  <si>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</si>
  <si>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</si>
  <si>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</si>
  <si>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</si>
  <si>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</si>
  <si>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</si>
  <si>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</si>
  <si>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</si>
  <si>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</si>
  <si>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</si>
  <si>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</si>
  <si>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</si>
  <si>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</si>
  <si>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</si>
  <si>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</si>
  <si>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</si>
  <si>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</si>
  <si>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</si>
  <si>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</si>
  <si>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</si>
  <si>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</si>
  <si>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</si>
  <si>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</si>
  <si>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</si>
  <si>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</si>
  <si>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</si>
  <si>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</si>
  <si>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</si>
  <si>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</si>
  <si>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</si>
  <si>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</si>
  <si>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</si>
  <si>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</si>
  <si>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</si>
  <si>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</si>
  <si>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</si>
  <si>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</si>
  <si>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</si>
  <si>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</si>
  <si>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</si>
  <si>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</si>
  <si>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</si>
  <si>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</si>
  <si>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</si>
  <si>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</si>
  <si>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</si>
  <si>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</si>
  <si>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</si>
  <si>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</si>
  <si>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</si>
  <si>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</si>
  <si>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</si>
  <si>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</si>
  <si>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</si>
  <si>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</si>
  <si>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</si>
  <si>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</si>
  <si>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</si>
  <si>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</si>
  <si>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</si>
  <si>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</si>
  <si>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</si>
  <si>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</si>
  <si>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</si>
  <si>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</si>
  <si>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</si>
  <si>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</si>
  <si>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</si>
  <si>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</si>
  <si>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</si>
  <si>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</si>
  <si>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</si>
  <si>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</si>
  <si>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</si>
  <si>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</si>
  <si>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</si>
  <si>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</si>
  <si>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</si>
  <si>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</si>
  <si>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</si>
  <si>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</si>
  <si>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</si>
  <si>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</si>
  <si>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</si>
  <si>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</si>
  <si>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</si>
  <si>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</si>
  <si>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</si>
  <si>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</si>
  <si>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</si>
  <si>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</si>
  <si>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</si>
  <si>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</si>
  <si>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</si>
  <si>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</si>
  <si>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</si>
  <si>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</si>
  <si>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</si>
  <si>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</si>
  <si>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</si>
  <si>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</si>
  <si>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</si>
  <si>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</si>
  <si>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</si>
  <si>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</si>
  <si>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</si>
  <si>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</si>
  <si>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</si>
  <si>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</si>
  <si>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</si>
  <si>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</si>
  <si>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</si>
  <si>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</si>
  <si>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</si>
  <si>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</si>
  <si>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</si>
  <si>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</si>
  <si>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</si>
  <si>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</si>
  <si>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</si>
  <si>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</si>
  <si>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</si>
  <si>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</si>
  <si>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</si>
  <si>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</si>
  <si>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</si>
  <si>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</si>
  <si>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</si>
  <si>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</si>
  <si>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</si>
  <si>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</si>
  <si>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</si>
  <si>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</si>
  <si>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</si>
  <si>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</si>
  <si>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</si>
  <si>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</si>
  <si>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</si>
  <si>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</si>
  <si>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</si>
  <si>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</si>
  <si>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</si>
  <si>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</si>
  <si>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</si>
  <si>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</si>
  <si>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</si>
  <si>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</si>
  <si>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</si>
  <si>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</si>
  <si>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</si>
  <si>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</si>
  <si>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</si>
  <si>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</si>
  <si>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</si>
  <si>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</si>
  <si>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</si>
  <si>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</si>
  <si>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</si>
  <si>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</si>
  <si>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</si>
  <si>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</si>
  <si>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</si>
  <si>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</si>
  <si>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</si>
  <si>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</si>
  <si>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</si>
  <si>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</si>
  <si>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</si>
  <si>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</si>
  <si>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</si>
  <si>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</si>
  <si>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</si>
  <si>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</si>
  <si>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</si>
  <si>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</si>
  <si>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</si>
  <si>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</si>
  <si>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</si>
  <si>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</si>
  <si>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</si>
  <si>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</si>
  <si>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</si>
  <si>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</si>
  <si>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</si>
  <si>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</si>
  <si>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</si>
  <si>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</si>
  <si>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</si>
  <si>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</si>
  <si>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</si>
  <si>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</si>
  <si>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</si>
  <si>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</si>
  <si>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</si>
  <si>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</si>
  <si>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</si>
  <si>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</si>
  <si>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</si>
  <si>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</si>
  <si>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</si>
  <si>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</si>
  <si>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</si>
  <si>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</si>
  <si>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</si>
  <si>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</si>
  <si>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</si>
  <si>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</si>
  <si>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</si>
  <si>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</si>
  <si>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</si>
  <si>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</si>
  <si>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</si>
  <si>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</si>
  <si>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</si>
  <si>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</si>
  <si>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</si>
  <si>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</si>
  <si>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</si>
  <si>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</si>
  <si>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</si>
  <si>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</si>
  <si>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</si>
  <si>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</si>
  <si>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</si>
  <si>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</si>
  <si>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</si>
  <si>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</si>
  <si>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</si>
  <si>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</si>
  <si>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</si>
  <si>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</si>
  <si>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</si>
  <si>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</si>
  <si>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</si>
  <si>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</si>
  <si>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</si>
  <si>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</si>
  <si>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</si>
  <si>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</si>
  <si>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</si>
  <si>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</si>
  <si>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</si>
  <si>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</si>
  <si>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</si>
  <si>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</si>
  <si>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</si>
  <si>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</si>
  <si>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</si>
  <si>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</si>
  <si>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</si>
  <si>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</si>
  <si>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</si>
  <si>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</si>
  <si>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</si>
  <si>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</si>
  <si>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</si>
  <si>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</si>
  <si>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</si>
  <si>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</si>
  <si>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</si>
  <si>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</si>
  <si>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</si>
  <si>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</si>
  <si>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</si>
  <si>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</si>
  <si>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</si>
  <si>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</si>
  <si>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</si>
  <si>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</si>
  <si>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</si>
  <si>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</si>
  <si>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</si>
  <si>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</si>
  <si>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</si>
  <si>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</si>
  <si>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</si>
  <si>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</si>
  <si>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</si>
  <si>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</si>
  <si>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</si>
  <si>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</si>
  <si>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</si>
  <si>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</si>
  <si>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</si>
  <si>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</si>
  <si>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</si>
  <si>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</si>
  <si>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</si>
  <si>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</si>
  <si>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</si>
  <si>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</si>
  <si>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</si>
  <si>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</si>
  <si>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</si>
  <si>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</si>
  <si>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</si>
  <si>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</si>
  <si>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</si>
  <si>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</si>
  <si>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</si>
  <si>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</si>
  <si>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</si>
  <si>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</si>
  <si>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</si>
  <si>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</si>
  <si>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</si>
  <si>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</si>
  <si>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</si>
  <si>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</si>
  <si>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</si>
  <si>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</si>
  <si>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</si>
  <si>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</si>
  <si>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</si>
  <si>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</si>
  <si>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</si>
  <si>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</si>
  <si>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</si>
  <si>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</si>
  <si>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</si>
  <si>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</si>
  <si>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</si>
  <si>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</si>
  <si>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</si>
  <si>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</si>
  <si>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</si>
  <si>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</si>
  <si>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</si>
  <si>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</si>
  <si>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</si>
  <si>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</si>
  <si>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</si>
  <si>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</si>
  <si>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</si>
  <si>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</si>
  <si>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</si>
  <si>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</si>
  <si>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</si>
  <si>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</si>
  <si>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</si>
  <si>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</si>
  <si>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</si>
  <si>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</si>
  <si>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</si>
  <si>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</si>
  <si>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</si>
  <si>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</si>
  <si>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</si>
  <si>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</si>
  <si>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</si>
  <si>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</si>
  <si>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</si>
  <si>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</si>
  <si>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</si>
  <si>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</si>
  <si>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</si>
  <si>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</si>
  <si>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</si>
  <si>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</si>
  <si>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</si>
  <si>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</si>
  <si>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</si>
  <si>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</si>
  <si>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</si>
  <si>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</si>
  <si>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</si>
  <si>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</si>
  <si>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</si>
  <si>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</si>
  <si>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</si>
  <si>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</si>
  <si>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</si>
  <si>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</si>
  <si>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</si>
  <si>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</si>
  <si>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</si>
  <si>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</si>
  <si>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</si>
  <si>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</si>
  <si>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</si>
  <si>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</si>
  <si>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</si>
  <si>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</si>
  <si>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</si>
  <si>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</si>
  <si>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</si>
  <si>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</si>
  <si>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</si>
  <si>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</si>
  <si>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</si>
  <si>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</si>
  <si>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</si>
  <si>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</si>
  <si>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</si>
  <si>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</si>
  <si>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</si>
  <si>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</si>
  <si>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</si>
  <si>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</si>
  <si>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</si>
  <si>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</si>
  <si>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</si>
  <si>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</si>
  <si>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</si>
  <si>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</si>
  <si>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</si>
  <si>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</si>
  <si>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</si>
  <si>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</si>
  <si>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</si>
  <si>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</si>
  <si>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</si>
  <si>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</si>
  <si>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</si>
  <si>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</si>
  <si>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</si>
  <si>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</si>
  <si>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</si>
  <si>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</si>
  <si>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</si>
  <si>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</si>
  <si>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</si>
  <si>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</si>
  <si>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</si>
  <si>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</si>
  <si>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</si>
  <si>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</si>
  <si>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</si>
  <si>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</si>
  <si>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</si>
  <si>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</si>
  <si>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</si>
  <si>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</si>
  <si>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</si>
  <si>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</si>
  <si>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</si>
  <si>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</si>
  <si>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</si>
  <si>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</si>
  <si>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</si>
  <si>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</si>
  <si>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</si>
  <si>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</si>
  <si>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</si>
  <si>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</si>
  <si>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</si>
  <si>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</si>
  <si>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</si>
  <si>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</si>
  <si>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</si>
  <si>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</si>
  <si>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</si>
  <si>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</si>
  <si>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</si>
  <si>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</si>
  <si>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</si>
  <si>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</si>
  <si>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</si>
  <si>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</si>
  <si>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</si>
  <si>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</si>
  <si>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</si>
  <si>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</si>
  <si>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</si>
  <si>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</si>
  <si>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</si>
  <si>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</si>
  <si>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</si>
  <si>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</si>
  <si>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</si>
  <si>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</si>
  <si>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</si>
  <si>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</si>
  <si>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</si>
  <si>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</si>
  <si>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</si>
  <si>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</si>
  <si>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</si>
  <si>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</si>
  <si>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</si>
  <si>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</si>
  <si>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</si>
  <si>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</si>
  <si>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</si>
  <si>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</si>
  <si>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</si>
  <si>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</si>
  <si>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</si>
  <si>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</si>
  <si>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</si>
  <si>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</si>
  <si>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</si>
  <si>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</si>
  <si>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</si>
  <si>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</si>
  <si>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</si>
  <si>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</si>
  <si>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</si>
  <si>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</si>
  <si>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</si>
  <si>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</si>
  <si>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</si>
  <si>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</si>
  <si>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</si>
  <si>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</si>
  <si>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</si>
  <si>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</si>
  <si>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</si>
  <si>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</si>
  <si>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</si>
  <si>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</si>
  <si>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</si>
  <si>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</si>
  <si>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</si>
  <si>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</si>
  <si>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</si>
  <si>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</si>
  <si>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</si>
  <si>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</si>
  <si>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</si>
  <si>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</si>
  <si>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</si>
  <si>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</si>
  <si>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</si>
  <si>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</si>
  <si>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</si>
  <si>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</si>
  <si>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</si>
  <si>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</si>
  <si>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</si>
  <si>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</si>
  <si>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</si>
  <si>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</si>
  <si>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</si>
  <si>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</si>
  <si>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</si>
  <si>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</si>
  <si>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</si>
  <si>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</si>
  <si>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</si>
  <si>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</si>
  <si>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</si>
  <si>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</si>
  <si>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</si>
  <si>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</si>
  <si>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</si>
  <si>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</si>
  <si>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</si>
  <si>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</si>
  <si>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</si>
  <si>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</si>
  <si>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</si>
  <si>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</si>
  <si>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</si>
  <si>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</si>
  <si>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</si>
  <si>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</si>
  <si>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</si>
  <si>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</si>
  <si>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</si>
  <si>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</si>
  <si>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</si>
  <si>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</si>
  <si>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</si>
  <si>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</si>
  <si>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</si>
  <si>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</si>
  <si>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</si>
  <si>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</si>
  <si>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</si>
  <si>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</si>
  <si>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</si>
  <si>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</si>
  <si>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</si>
  <si>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</si>
  <si>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</si>
  <si>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</si>
  <si>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</si>
  <si>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</si>
  <si>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</si>
  <si>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</si>
  <si>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</si>
  <si>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</si>
  <si>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</si>
  <si>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</si>
  <si>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</si>
  <si>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</si>
  <si>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</si>
  <si>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</si>
  <si>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</si>
  <si>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</si>
  <si>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</si>
  <si>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</si>
  <si>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</si>
  <si>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</si>
  <si>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</si>
  <si>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</si>
  <si>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</si>
  <si>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</si>
  <si>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</si>
  <si>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</si>
  <si>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</si>
  <si>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</si>
  <si>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</si>
  <si>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</si>
  <si>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</si>
  <si>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</si>
  <si>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</si>
  <si>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</si>
  <si>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</si>
  <si>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</si>
  <si>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</si>
  <si>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</si>
  <si>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</si>
  <si>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</si>
  <si>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</si>
  <si>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</si>
  <si>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</si>
  <si>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</si>
  <si>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</si>
  <si>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</si>
  <si>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</si>
  <si>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</si>
  <si>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</si>
  <si>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</si>
  <si>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</si>
  <si>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</si>
  <si>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</si>
  <si>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</si>
  <si>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</si>
  <si>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</si>
  <si>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</si>
  <si>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</si>
  <si>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</si>
  <si>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</si>
  <si>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</si>
  <si>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</si>
  <si>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</si>
  <si>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</si>
  <si>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</si>
  <si>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</si>
  <si>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</si>
  <si>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</si>
  <si>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</si>
  <si>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</si>
  <si>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</si>
  <si>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</si>
  <si>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</si>
  <si>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</si>
  <si>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</si>
  <si>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</si>
  <si>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</si>
  <si>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</si>
  <si>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</si>
  <si>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</si>
  <si>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</si>
  <si>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</si>
  <si>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</si>
  <si>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</si>
  <si>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</si>
  <si>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</si>
  <si>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</si>
  <si>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</si>
  <si>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</si>
  <si>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</si>
  <si>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</si>
  <si>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</si>
  <si>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</si>
  <si>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</si>
  <si>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</si>
  <si>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</si>
  <si>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</si>
  <si>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</si>
  <si>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</si>
  <si>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</si>
  <si>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</si>
  <si>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</si>
  <si>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</si>
  <si>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</si>
  <si>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</si>
  <si>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</si>
  <si>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</si>
  <si>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</si>
  <si>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</si>
  <si>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</si>
  <si>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</si>
  <si>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</si>
  <si>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</si>
  <si>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</si>
  <si>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</si>
  <si>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</si>
  <si>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</si>
  <si>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</si>
  <si>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</si>
  <si>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</si>
  <si>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</si>
  <si>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</si>
  <si>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</si>
  <si>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</si>
  <si>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</si>
  <si>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</si>
  <si>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</si>
  <si>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</si>
  <si>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</si>
  <si>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</si>
  <si>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</si>
  <si>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</si>
  <si>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</si>
  <si>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</si>
  <si>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</si>
  <si>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</si>
  <si>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</si>
  <si>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</si>
  <si>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</si>
  <si>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</si>
  <si>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</si>
  <si>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</si>
  <si>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</si>
  <si>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</si>
  <si>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</si>
  <si>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</si>
  <si>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</si>
  <si>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</si>
  <si>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</si>
  <si>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</si>
  <si>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</si>
  <si>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</si>
  <si>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</si>
  <si>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</si>
  <si>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</si>
  <si>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</si>
  <si>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</si>
  <si>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</si>
  <si>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</si>
  <si>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</si>
  <si>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</si>
  <si>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</si>
  <si>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</si>
  <si>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</si>
  <si>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</si>
  <si>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</si>
  <si>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</si>
  <si>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</si>
  <si>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</si>
  <si>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</si>
  <si>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</si>
  <si>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</si>
  <si>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</si>
  <si>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</si>
  <si>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</si>
  <si>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</si>
  <si>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</si>
  <si>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</si>
  <si>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</si>
  <si>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</si>
  <si>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</si>
  <si>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</si>
  <si>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</si>
  <si>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</si>
  <si>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</si>
  <si>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</si>
  <si>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</si>
  <si>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</si>
  <si>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</si>
  <si>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</si>
  <si>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</si>
  <si>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</si>
  <si>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</si>
  <si>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</si>
  <si>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</si>
  <si>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</si>
  <si>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</si>
  <si>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</si>
  <si>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</si>
  <si>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</si>
  <si>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</si>
  <si>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</si>
  <si>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</si>
  <si>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</si>
  <si>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</si>
  <si>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</si>
  <si>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</si>
  <si>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</si>
  <si>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</si>
  <si>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</si>
  <si>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</si>
  <si>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</si>
  <si>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</si>
  <si>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</si>
  <si>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</si>
  <si>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</si>
  <si>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</si>
  <si>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</si>
  <si>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</si>
  <si>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</si>
  <si>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</si>
  <si>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</si>
  <si>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</si>
  <si>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</si>
  <si>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</si>
  <si>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</si>
  <si>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</si>
  <si>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</si>
  <si>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</si>
  <si>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</si>
  <si>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</si>
  <si>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</si>
  <si>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</si>
  <si>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</si>
  <si>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</si>
  <si>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</si>
  <si>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</si>
  <si>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</si>
  <si>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</si>
  <si>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</si>
  <si>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</si>
  <si>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</si>
  <si>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</si>
  <si>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</si>
  <si>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</si>
  <si>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</si>
  <si>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</si>
  <si>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</si>
  <si>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</si>
  <si>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</si>
  <si>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</si>
  <si>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</si>
  <si>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</si>
  <si>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</si>
  <si>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</si>
  <si>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</si>
  <si>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</si>
  <si>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</si>
  <si>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</si>
  <si>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</si>
  <si>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</si>
  <si>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</si>
  <si>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</si>
  <si>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</si>
  <si>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</si>
  <si>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</si>
  <si>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</si>
  <si>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</si>
  <si>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</si>
  <si>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</si>
  <si>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</si>
  <si>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</si>
  <si>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</si>
  <si>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</si>
  <si>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</si>
  <si>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</si>
  <si>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</si>
  <si>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</si>
  <si>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</si>
  <si>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</si>
  <si>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</si>
  <si>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</si>
  <si>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</si>
  <si>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</si>
  <si>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</si>
  <si>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</si>
  <si>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</si>
  <si>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</si>
  <si>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</si>
  <si>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</si>
  <si>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</si>
  <si>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</si>
  <si>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</si>
  <si>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</si>
  <si>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</si>
  <si>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</si>
  <si>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</si>
  <si>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</si>
  <si>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</si>
  <si>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</si>
  <si>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</si>
  <si>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</si>
  <si>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</si>
  <si>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</si>
  <si>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</si>
  <si>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</si>
  <si>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</si>
  <si>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</si>
  <si>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</si>
  <si>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</si>
  <si>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</si>
  <si>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</si>
  <si>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</si>
  <si>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</si>
  <si>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</si>
  <si>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</si>
  <si>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</si>
  <si>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</si>
  <si>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</si>
  <si>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</si>
  <si>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</si>
  <si>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</si>
  <si>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</si>
  <si>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</si>
  <si>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</si>
  <si>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</si>
  <si>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</si>
  <si>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</si>
  <si>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</si>
  <si>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</si>
  <si>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</si>
  <si>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</si>
  <si>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</si>
  <si>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</si>
  <si>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</si>
  <si>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</si>
  <si>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</si>
  <si>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</si>
  <si>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</si>
  <si>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</si>
  <si>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</si>
  <si>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</si>
  <si>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</si>
  <si>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</si>
  <si>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</si>
  <si>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</si>
  <si>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</si>
  <si>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</si>
  <si>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</si>
  <si>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</si>
  <si>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</si>
  <si>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</si>
  <si>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</si>
  <si>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</si>
  <si>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</si>
  <si>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</si>
  <si>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</si>
  <si>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</si>
  <si>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</si>
  <si>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</si>
  <si>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</si>
  <si>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</si>
  <si>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</si>
  <si>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</si>
  <si>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</si>
  <si>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</si>
  <si>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</si>
  <si>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</si>
  <si>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</si>
  <si>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</si>
  <si>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</si>
  <si>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</si>
  <si>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</si>
  <si>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</si>
  <si>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</si>
  <si>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</si>
  <si>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</si>
  <si>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</si>
  <si>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</si>
  <si>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</si>
  <si>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</si>
  <si>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</si>
  <si>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</si>
  <si>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</si>
  <si>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</si>
  <si>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</si>
  <si>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</si>
  <si>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</si>
  <si>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</si>
  <si>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</si>
  <si>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</si>
  <si>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</si>
  <si>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</si>
  <si>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</si>
  <si>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</si>
  <si>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</si>
  <si>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</si>
  <si>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</si>
  <si>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</si>
  <si>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</si>
  <si>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</si>
  <si>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</si>
  <si>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</si>
  <si>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</si>
  <si>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</si>
  <si>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</si>
  <si>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</si>
  <si>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</si>
  <si>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</si>
  <si>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</si>
  <si>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</si>
  <si>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</si>
  <si>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</si>
  <si>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</si>
  <si>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</si>
  <si>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</si>
  <si>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</si>
  <si>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</si>
  <si>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</si>
  <si>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</si>
  <si>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</si>
  <si>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</si>
  <si>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</si>
  <si>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</si>
  <si>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</si>
  <si>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</si>
  <si>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</si>
  <si>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</si>
  <si>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</si>
  <si>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</si>
  <si>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</si>
  <si>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</si>
  <si>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</si>
  <si>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</si>
  <si>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</si>
  <si>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</si>
  <si>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</si>
  <si>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</si>
  <si>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</si>
  <si>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</si>
  <si>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</si>
  <si>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</si>
  <si>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</si>
  <si>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</si>
  <si>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</si>
  <si>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</si>
  <si>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</si>
  <si>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</si>
  <si>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</si>
  <si>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</si>
  <si>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</si>
  <si>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</si>
  <si>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</si>
  <si>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</si>
  <si>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</si>
  <si>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</si>
  <si>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</si>
  <si>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</si>
  <si>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</si>
  <si>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</si>
  <si>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</si>
  <si>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</si>
  <si>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</si>
  <si>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</si>
  <si>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</si>
  <si>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</si>
  <si>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</si>
  <si>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</si>
  <si>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</si>
  <si>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</si>
  <si>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</si>
  <si>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</si>
  <si>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</si>
  <si>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</si>
  <si>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</si>
  <si>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</si>
  <si>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</si>
  <si>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</si>
  <si>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</si>
  <si>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</si>
  <si>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</si>
  <si>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</si>
  <si>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</si>
  <si>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</si>
  <si>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</si>
  <si>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</si>
  <si>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</si>
  <si>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</si>
  <si>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</si>
  <si>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</si>
  <si>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</si>
  <si>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</si>
  <si>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</si>
  <si>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</si>
  <si>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</si>
  <si>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</si>
  <si>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</si>
  <si>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</si>
  <si>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</si>
  <si>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</si>
  <si>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</si>
  <si>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</si>
  <si>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</si>
  <si>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</si>
  <si>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</si>
  <si>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</si>
  <si>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</si>
  <si>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</si>
  <si>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</si>
  <si>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</si>
  <si>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</si>
  <si>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</si>
  <si>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</si>
  <si>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</si>
  <si>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</si>
  <si>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</si>
  <si>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</si>
  <si>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</si>
  <si>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</si>
  <si>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</si>
  <si>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</si>
  <si>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</si>
  <si>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</si>
  <si>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</si>
  <si>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</si>
  <si>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</si>
  <si>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</si>
  <si>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</si>
  <si>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</si>
  <si>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</si>
  <si>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</si>
  <si>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</si>
  <si>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</si>
  <si>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</si>
  <si>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</si>
  <si>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</si>
  <si>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</si>
  <si>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</si>
  <si>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</si>
  <si>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</si>
  <si>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</si>
  <si>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</si>
  <si>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</si>
  <si>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</si>
  <si>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</si>
  <si>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</si>
  <si>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</si>
  <si>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</si>
  <si>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</si>
  <si>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</si>
  <si>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</si>
  <si>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</si>
  <si>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</si>
  <si>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</si>
  <si>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</si>
  <si>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</si>
  <si>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</si>
  <si>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</si>
  <si>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</si>
  <si>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</si>
  <si>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</si>
  <si>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</si>
  <si>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</si>
  <si>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</si>
  <si>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</si>
  <si>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</si>
  <si>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</si>
  <si>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</si>
  <si>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</si>
  <si>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</si>
  <si>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</si>
  <si>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</si>
  <si>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</si>
  <si>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</si>
  <si>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</si>
  <si>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</si>
  <si>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</si>
  <si>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</si>
  <si>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</si>
  <si>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</si>
  <si>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</si>
  <si>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</si>
  <si>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</si>
  <si>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</si>
  <si>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</si>
  <si>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</si>
  <si>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</si>
  <si>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</si>
  <si>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</si>
  <si>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</si>
  <si>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</si>
  <si>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</si>
  <si>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</si>
  <si>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</si>
  <si>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</si>
  <si>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</si>
  <si>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</si>
  <si>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</si>
  <si>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</si>
  <si>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</si>
  <si>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</si>
  <si>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</si>
  <si>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</si>
  <si>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</si>
  <si>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</si>
  <si>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</si>
  <si>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</si>
  <si>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</si>
  <si>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</si>
  <si>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</si>
  <si>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</si>
  <si>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</si>
  <si>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</si>
  <si>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</si>
  <si>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</si>
  <si>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</si>
  <si>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</si>
  <si>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</si>
  <si>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</si>
  <si>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</si>
  <si>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</si>
  <si>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</si>
  <si>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</si>
  <si>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</si>
  <si>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</si>
  <si>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</si>
  <si>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</si>
  <si>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</si>
  <si>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</si>
  <si>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</si>
  <si>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</si>
  <si>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</si>
  <si>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</si>
  <si>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</si>
  <si>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</si>
  <si>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</si>
  <si>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</si>
  <si>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</si>
  <si>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</si>
  <si>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</si>
  <si>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</si>
  <si>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</si>
  <si>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</si>
  <si>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</si>
  <si>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</si>
  <si>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</si>
  <si>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</si>
  <si>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</si>
  <si>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</si>
  <si>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</si>
  <si>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</si>
  <si>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</si>
  <si>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</si>
  <si>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</si>
  <si>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</si>
  <si>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</si>
  <si>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</si>
  <si>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</si>
  <si>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</si>
  <si>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</si>
  <si>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</si>
  <si>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</si>
  <si>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</si>
  <si>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</si>
  <si>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</si>
  <si>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</si>
  <si>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</si>
  <si>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</si>
  <si>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</si>
  <si>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</si>
  <si>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</si>
  <si>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</si>
  <si>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</si>
  <si>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</si>
  <si>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</si>
  <si>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</si>
  <si>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</si>
  <si>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</si>
  <si>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</si>
  <si>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</si>
  <si>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</si>
  <si>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</si>
  <si>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</si>
  <si>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</si>
  <si>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</si>
  <si>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</si>
  <si>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</si>
  <si>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</si>
  <si>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</si>
  <si>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</si>
  <si>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</si>
  <si>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</si>
  <si>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</si>
  <si>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</si>
  <si>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</si>
  <si>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</si>
  <si>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</si>
  <si>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</si>
  <si>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</si>
  <si>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</si>
  <si>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</si>
  <si>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</si>
  <si>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</si>
  <si>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</si>
  <si>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</si>
  <si>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</si>
  <si>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</si>
  <si>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</si>
  <si>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</si>
  <si>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</si>
  <si>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</si>
  <si>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</si>
  <si>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</si>
  <si>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</si>
  <si>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</si>
  <si>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</si>
  <si>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</si>
  <si>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</si>
  <si>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</si>
  <si>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</si>
  <si>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</si>
  <si>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</si>
  <si>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</si>
  <si>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</si>
  <si>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</si>
  <si>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</si>
  <si>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</si>
  <si>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</si>
  <si>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</si>
  <si>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</si>
  <si>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</si>
  <si>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</si>
  <si>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</si>
  <si>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</si>
  <si>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</si>
  <si>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</si>
  <si>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</si>
  <si>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</si>
  <si>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</si>
  <si>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</si>
  <si>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</si>
  <si>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</si>
  <si>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</si>
  <si>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</si>
  <si>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</si>
  <si>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</si>
  <si>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</si>
  <si>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</si>
  <si>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</si>
  <si>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</si>
  <si>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</si>
  <si>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</si>
  <si>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</si>
  <si>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</si>
  <si>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</si>
  <si>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</si>
  <si>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</si>
  <si>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</si>
  <si>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</si>
  <si>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</si>
  <si>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</si>
  <si>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</si>
  <si>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</si>
  <si>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</si>
  <si>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</si>
  <si>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</si>
  <si>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</si>
  <si>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</si>
  <si>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</si>
  <si>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</si>
  <si>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</si>
  <si>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</si>
  <si>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</si>
  <si>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</si>
  <si>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</si>
  <si>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</si>
  <si>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</si>
  <si>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</si>
  <si>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</si>
  <si>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</si>
  <si>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</si>
  <si>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</si>
  <si>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</si>
  <si>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</si>
  <si>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</si>
  <si>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</si>
  <si>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</si>
  <si>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</si>
  <si>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</si>
  <si>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</si>
  <si>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</si>
  <si>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</si>
  <si>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</si>
  <si>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</si>
  <si>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</si>
  <si>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</si>
  <si>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</si>
  <si>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</si>
  <si>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</si>
  <si>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</si>
  <si>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</si>
  <si>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</si>
  <si>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</si>
  <si>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</si>
  <si>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</si>
  <si>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</si>
  <si>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</si>
  <si>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</si>
  <si>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</si>
  <si>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</si>
  <si>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</si>
  <si>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</si>
  <si>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</si>
  <si>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</si>
  <si>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</si>
  <si>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</si>
  <si>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</si>
  <si>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</si>
  <si>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</si>
  <si>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</si>
  <si>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</si>
  <si>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</si>
  <si>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</si>
  <si>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</si>
  <si>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</si>
  <si>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</si>
  <si>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</si>
  <si>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</si>
  <si>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</si>
  <si>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</si>
  <si>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</si>
  <si>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</si>
  <si>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</si>
  <si>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</si>
  <si>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</si>
  <si>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</si>
  <si>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</si>
  <si>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</si>
  <si>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</si>
  <si>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</si>
  <si>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</si>
  <si>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</si>
  <si>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</si>
  <si>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</si>
  <si>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</si>
  <si>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</si>
  <si>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</si>
  <si>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</si>
  <si>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</si>
  <si>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</si>
  <si>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</si>
  <si>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</si>
  <si>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</si>
  <si>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</si>
  <si>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</si>
  <si>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</si>
  <si>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</si>
  <si>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</si>
  <si>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</si>
  <si>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</si>
  <si>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</si>
  <si>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</si>
  <si>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</si>
  <si>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</si>
  <si>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</si>
  <si>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</si>
  <si>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</si>
  <si>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</si>
  <si>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</si>
  <si>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</si>
  <si>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</si>
  <si>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</si>
  <si>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</si>
  <si>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</si>
  <si>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</si>
  <si>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</si>
  <si>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</si>
  <si>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</si>
  <si>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</si>
  <si>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</si>
  <si>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</si>
  <si>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</si>
  <si>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</si>
  <si>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</si>
  <si>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</si>
  <si>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</si>
  <si>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</si>
  <si>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</si>
  <si>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</si>
  <si>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</si>
  <si>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</si>
  <si>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</si>
  <si>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</si>
  <si>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</si>
  <si>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</si>
  <si>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</si>
  <si>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</si>
  <si>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</si>
  <si>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</si>
  <si>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</si>
  <si>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</si>
  <si>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</si>
  <si>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</si>
  <si>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</si>
  <si>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</si>
  <si>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</si>
  <si>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</si>
  <si>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</si>
  <si>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</si>
  <si>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</si>
  <si>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</si>
  <si>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</si>
  <si>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</si>
  <si>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</si>
  <si>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</si>
  <si>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</si>
  <si>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</si>
  <si>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</si>
  <si>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</si>
  <si>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</si>
  <si>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</si>
  <si>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</si>
  <si>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</si>
  <si>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</si>
  <si>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</si>
  <si>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</si>
  <si>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</si>
  <si>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</si>
  <si>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</si>
  <si>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</si>
  <si>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</si>
  <si>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</si>
  <si>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</si>
  <si>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</si>
  <si>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</si>
  <si>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</si>
  <si>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</si>
  <si>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</si>
  <si>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</si>
  <si>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</si>
  <si>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</si>
  <si>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</si>
  <si>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</si>
  <si>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</si>
  <si>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</si>
  <si>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</si>
  <si>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</si>
  <si>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</si>
  <si>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</si>
  <si>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</si>
  <si>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</si>
  <si>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</si>
  <si>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</si>
  <si>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</si>
  <si>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</si>
  <si>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</si>
  <si>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</si>
  <si>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</si>
  <si>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</si>
  <si>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</si>
  <si>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</si>
  <si>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</si>
  <si>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</si>
  <si>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</si>
  <si>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</si>
  <si>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</si>
  <si>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</si>
  <si>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</si>
  <si>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</si>
  <si>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</si>
  <si>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</si>
  <si>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</si>
  <si>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</si>
  <si>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</si>
  <si>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</si>
  <si>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</si>
  <si>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</si>
  <si>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</si>
  <si>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</si>
  <si>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</si>
  <si>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</si>
  <si>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</si>
  <si>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</si>
  <si>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</si>
  <si>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</si>
  <si>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</si>
  <si>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</si>
  <si>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</si>
  <si>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</si>
  <si>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</si>
  <si>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</si>
  <si>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</si>
  <si>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</si>
  <si>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</si>
  <si>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</si>
  <si>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</si>
  <si>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</si>
  <si>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</si>
  <si>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</si>
  <si>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</si>
  <si>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</si>
  <si>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</si>
  <si>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</si>
  <si>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</si>
  <si>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</si>
  <si>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</si>
  <si>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</si>
  <si>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</si>
  <si>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</si>
  <si>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</si>
  <si>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</si>
  <si>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</si>
  <si>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</si>
  <si>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</si>
  <si>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</si>
  <si>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</si>
  <si>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</si>
  <si>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</si>
  <si>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</si>
  <si>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</si>
  <si>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</si>
  <si>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</si>
  <si>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</si>
  <si>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</si>
  <si>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</si>
  <si>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</si>
  <si>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</si>
  <si>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</si>
  <si>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</si>
  <si>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</si>
  <si>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</si>
  <si>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</si>
  <si>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</si>
  <si>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</si>
  <si>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</si>
  <si>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</si>
  <si>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</si>
  <si>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</si>
  <si>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</si>
  <si>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</si>
  <si>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</si>
  <si>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</si>
  <si>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</si>
  <si>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</si>
  <si>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</si>
  <si>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</si>
  <si>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</si>
  <si>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</si>
  <si>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</si>
  <si>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</si>
  <si>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</si>
  <si>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</si>
  <si>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</si>
  <si>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</si>
  <si>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</si>
  <si>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</si>
  <si>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</si>
  <si>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</si>
  <si>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</si>
  <si>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</si>
  <si>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</si>
  <si>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</si>
  <si>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</si>
  <si>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</si>
  <si>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</si>
  <si>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</si>
  <si>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</si>
  <si>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</si>
  <si>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</si>
  <si>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</si>
  <si>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</si>
  <si>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</si>
  <si>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</si>
  <si>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</si>
  <si>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</si>
  <si>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</si>
  <si>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</si>
  <si>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</si>
  <si>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</si>
  <si>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</si>
  <si>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</si>
  <si>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</si>
  <si>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</si>
  <si>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</si>
  <si>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</si>
  <si>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</si>
  <si>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</si>
  <si>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</si>
  <si>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</si>
  <si>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</si>
  <si>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</si>
  <si>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</si>
  <si>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</si>
  <si>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</si>
  <si>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</si>
  <si>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</si>
  <si>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</si>
  <si>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</si>
  <si>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</si>
  <si>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</si>
  <si>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</si>
  <si>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</si>
  <si>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</si>
  <si>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</si>
  <si>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</si>
  <si>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</si>
  <si>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</si>
  <si>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</si>
  <si>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</si>
  <si>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</si>
  <si>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</si>
  <si>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</si>
  <si>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</si>
  <si>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</si>
  <si>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</si>
  <si>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</si>
  <si>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</si>
  <si>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</si>
  <si>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</si>
  <si>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</si>
  <si>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</si>
  <si>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</si>
  <si>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</si>
  <si>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</si>
  <si>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</si>
  <si>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</si>
  <si>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</si>
  <si>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</si>
  <si>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</si>
  <si>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</si>
  <si>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</si>
  <si>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</si>
  <si>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</si>
  <si>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</si>
  <si>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</si>
  <si>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</si>
  <si>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</si>
  <si>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</si>
  <si>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</si>
  <si>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</si>
  <si>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</si>
  <si>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</si>
  <si>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</si>
  <si>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</si>
  <si>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</si>
  <si>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</si>
  <si>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</si>
  <si>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</si>
  <si>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</si>
  <si>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</si>
  <si>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</si>
  <si>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</si>
  <si>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</si>
  <si>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</si>
  <si>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</si>
  <si>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</si>
  <si>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</si>
  <si>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</si>
  <si>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</si>
  <si>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</si>
  <si>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</si>
  <si>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</si>
  <si>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</si>
  <si>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</si>
  <si>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</si>
  <si>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</si>
  <si>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</si>
  <si>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</si>
  <si>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</si>
  <si>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</si>
  <si>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</si>
  <si>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</si>
  <si>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</si>
  <si>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</si>
  <si>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</si>
  <si>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</si>
  <si>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</si>
  <si>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</si>
  <si>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</si>
  <si>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</si>
  <si>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</si>
  <si>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</si>
  <si>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</si>
  <si>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</si>
  <si>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</si>
  <si>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</si>
  <si>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</si>
  <si>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</si>
  <si>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</si>
  <si>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</si>
  <si>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</si>
  <si>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</si>
  <si>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</si>
  <si>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</si>
  <si>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</si>
  <si>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</si>
  <si>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</si>
  <si>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</si>
  <si>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</si>
  <si>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</si>
  <si>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</si>
  <si>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</si>
  <si>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</si>
  <si>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</si>
  <si>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</si>
  <si>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</si>
  <si>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</si>
  <si>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</si>
  <si>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</si>
  <si>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</si>
  <si>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</si>
  <si>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</si>
  <si>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</si>
  <si>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</si>
  <si>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</si>
  <si>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</si>
  <si>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</si>
  <si>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</si>
  <si>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</si>
  <si>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</si>
  <si>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</si>
  <si>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</si>
  <si>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</si>
  <si>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</si>
  <si>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</si>
  <si>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</si>
  <si>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</si>
  <si>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</si>
  <si>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</si>
  <si>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</si>
  <si>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</si>
  <si>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</si>
  <si>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</si>
  <si>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</si>
  <si>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</si>
  <si>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</si>
  <si>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</si>
  <si>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</si>
  <si>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</si>
  <si>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</si>
  <si>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</si>
  <si>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</si>
  <si>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</si>
  <si>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</si>
  <si>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</si>
  <si>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</si>
  <si>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</si>
  <si>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</si>
  <si>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</si>
  <si>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</si>
  <si>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</si>
  <si>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</si>
  <si>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</si>
  <si>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</si>
  <si>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</si>
  <si>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</si>
  <si>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</si>
  <si>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</si>
  <si>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</si>
  <si>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</si>
  <si>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</si>
  <si>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</si>
  <si>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</si>
  <si>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</si>
  <si>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</si>
  <si>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</si>
  <si>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</si>
  <si>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</si>
  <si>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</si>
  <si>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</si>
  <si>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</si>
  <si>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</si>
  <si>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</si>
  <si>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</si>
  <si>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</si>
  <si>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</si>
  <si>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</si>
  <si>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</si>
  <si>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</si>
  <si>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</si>
  <si>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</si>
  <si>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</si>
  <si>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</si>
  <si>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</si>
  <si>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</si>
  <si>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</si>
  <si>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</si>
  <si>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</si>
  <si>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</si>
  <si>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</si>
  <si>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</si>
  <si>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</si>
  <si>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</si>
  <si>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</si>
  <si>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</si>
  <si>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</si>
  <si>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</si>
  <si>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</si>
  <si>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</si>
  <si>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</si>
  <si>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</si>
  <si>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</si>
  <si>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</si>
  <si>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</si>
  <si>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</si>
  <si>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</si>
  <si>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</si>
  <si>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</si>
  <si>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</si>
  <si>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</si>
  <si>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</si>
  <si>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</si>
  <si>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</si>
  <si>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</si>
  <si>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</si>
  <si>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</si>
  <si>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</si>
  <si>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</si>
  <si>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</si>
  <si>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</si>
  <si>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</si>
  <si>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</si>
  <si>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</si>
  <si>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</si>
  <si>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</si>
  <si>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</si>
  <si>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</si>
  <si>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</si>
  <si>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</si>
  <si>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</si>
  <si>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</si>
  <si>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</si>
  <si>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</si>
  <si>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</si>
  <si>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</si>
  <si>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</si>
  <si>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</si>
  <si>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</si>
  <si>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</si>
  <si>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</si>
  <si>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</si>
  <si>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</si>
  <si>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</si>
  <si>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</si>
  <si>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</si>
  <si>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</si>
  <si>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</si>
  <si>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</si>
  <si>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</si>
  <si>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</si>
  <si>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</si>
  <si>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</si>
  <si>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</si>
  <si>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</si>
  <si>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</si>
  <si>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</si>
  <si>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</si>
  <si>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</si>
  <si>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</si>
  <si>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</si>
  <si>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</si>
  <si>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</si>
  <si>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</si>
  <si>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</si>
  <si>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</si>
  <si>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</si>
  <si>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</si>
  <si>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</si>
  <si>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</si>
  <si>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</si>
  <si>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</si>
  <si>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</si>
  <si>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</si>
  <si>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</si>
  <si>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</si>
  <si>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</si>
  <si>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</si>
  <si>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</si>
  <si>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</si>
  <si>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</si>
  <si>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</si>
  <si>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</si>
  <si>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</si>
  <si>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</si>
  <si>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</si>
  <si>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</si>
  <si>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</si>
  <si>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</si>
  <si>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</si>
  <si>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</si>
  <si>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</si>
  <si>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</si>
  <si>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</si>
  <si>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</si>
  <si>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</si>
  <si>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</si>
  <si>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</si>
  <si>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</si>
  <si>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</si>
  <si>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</si>
  <si>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</si>
  <si>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</si>
  <si>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</si>
  <si>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</si>
  <si>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</si>
  <si>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</si>
  <si>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</si>
  <si>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</si>
  <si>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</si>
  <si>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</si>
  <si>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</si>
  <si>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</si>
  <si>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</si>
  <si>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</si>
  <si>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</si>
  <si>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</si>
  <si>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</si>
  <si>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</si>
  <si>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</si>
  <si>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</si>
  <si>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</si>
  <si>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</si>
  <si>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</si>
  <si>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</si>
  <si>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</si>
  <si>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</si>
  <si>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</si>
  <si>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</si>
  <si>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</si>
  <si>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</si>
  <si>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</si>
  <si>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</si>
  <si>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</si>
  <si>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</si>
  <si>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</si>
  <si>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</si>
  <si>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</si>
  <si>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</si>
  <si>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</si>
  <si>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</si>
  <si>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</si>
  <si>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</si>
  <si>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</si>
  <si>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</si>
  <si>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</si>
  <si>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</si>
  <si>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</si>
  <si>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</si>
  <si>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</si>
  <si>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</si>
  <si>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</si>
  <si>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</si>
  <si>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</si>
  <si>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</si>
  <si>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</si>
  <si>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</si>
  <si>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</si>
  <si>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</si>
  <si>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</si>
  <si>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</si>
  <si>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</si>
  <si>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</si>
  <si>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</si>
  <si>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</si>
  <si>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</si>
  <si>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</si>
  <si>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</si>
  <si>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</si>
  <si>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</si>
  <si>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</si>
  <si>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</si>
  <si>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</si>
  <si>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</si>
  <si>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</si>
  <si>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</si>
  <si>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</si>
  <si>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</si>
  <si>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</si>
  <si>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</si>
  <si>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</si>
  <si>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</si>
  <si>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</si>
  <si>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</si>
  <si>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</si>
  <si>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</si>
  <si>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</si>
  <si>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</si>
  <si>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</si>
  <si>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</si>
  <si>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</si>
  <si>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</si>
  <si>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</si>
  <si>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</si>
  <si>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</si>
  <si>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</si>
  <si>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</si>
  <si>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</si>
  <si>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</si>
  <si>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</si>
  <si>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</si>
  <si>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</si>
  <si>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</si>
  <si>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</si>
  <si>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</si>
  <si>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</si>
  <si>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</si>
  <si>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</si>
  <si>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</si>
  <si>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</si>
  <si>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</si>
  <si>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</si>
  <si>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</si>
  <si>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</si>
  <si>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</si>
  <si>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</si>
  <si>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</si>
  <si>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</si>
  <si>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</si>
  <si>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</si>
  <si>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</si>
  <si>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</si>
  <si>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</si>
  <si>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</si>
  <si>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</si>
  <si>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</si>
  <si>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</si>
  <si>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</si>
  <si>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</si>
  <si>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</si>
  <si>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</si>
  <si>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</si>
  <si>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</si>
  <si>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</si>
  <si>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</si>
  <si>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</si>
  <si>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</si>
  <si>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</si>
  <si>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</si>
  <si>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</si>
  <si>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</si>
  <si>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</si>
  <si>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</si>
  <si>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</si>
  <si>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</si>
  <si>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</si>
  <si>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</si>
  <si>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</si>
  <si>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</si>
  <si>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</si>
  <si>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</si>
  <si>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</si>
  <si>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</si>
  <si>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</si>
  <si>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</si>
  <si>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</si>
  <si>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</si>
  <si>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</si>
  <si>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</si>
  <si>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</si>
  <si>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</si>
  <si>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</si>
  <si>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</si>
  <si>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</si>
  <si>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</si>
  <si>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</si>
  <si>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</si>
  <si>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</si>
  <si>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</si>
  <si>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</si>
  <si>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</si>
  <si>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</si>
  <si>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</si>
  <si>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</si>
  <si>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</si>
  <si>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</si>
  <si>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</si>
  <si>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</si>
  <si>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</si>
  <si>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</si>
  <si>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</si>
  <si>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</si>
  <si>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</si>
  <si>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</si>
  <si>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</si>
  <si>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</si>
  <si>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</si>
  <si>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</si>
  <si>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</si>
  <si>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</si>
  <si>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</si>
  <si>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</si>
  <si>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</si>
  <si>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</si>
  <si>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</si>
  <si>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</si>
  <si>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</si>
  <si>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</si>
  <si>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</si>
  <si>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</si>
  <si>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</si>
  <si>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</si>
  <si>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</si>
  <si>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</si>
  <si>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</si>
  <si>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</si>
  <si>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</si>
  <si>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</si>
  <si>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</si>
  <si>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</si>
  <si>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</si>
  <si>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</si>
  <si>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</si>
  <si>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</si>
  <si>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</si>
  <si>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</si>
  <si>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</si>
  <si>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</si>
  <si>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</si>
  <si>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</si>
  <si>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</si>
  <si>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</si>
  <si>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</si>
  <si>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</si>
  <si>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</si>
  <si>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</si>
  <si>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</si>
  <si>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</si>
  <si>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</si>
  <si>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</si>
  <si>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</si>
  <si>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</si>
  <si>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</si>
  <si>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</si>
  <si>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</si>
  <si>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</si>
  <si>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</si>
  <si>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</si>
  <si>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</si>
  <si>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</si>
  <si>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</si>
  <si>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</si>
  <si>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</si>
  <si>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</si>
  <si>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</si>
  <si>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</si>
  <si>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</si>
  <si>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</si>
  <si>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</si>
  <si>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</si>
  <si>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</si>
  <si>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</si>
  <si>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</si>
  <si>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</si>
  <si>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</si>
  <si>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</si>
  <si>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</si>
  <si>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</si>
  <si>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</si>
  <si>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</si>
  <si>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</si>
  <si>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</si>
  <si>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</si>
  <si>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</si>
  <si>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</si>
  <si>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</si>
  <si>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</si>
  <si>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</si>
  <si>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</si>
  <si>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</si>
  <si>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</si>
  <si>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</si>
  <si>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</si>
  <si>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</si>
  <si>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</si>
  <si>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</si>
  <si>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</si>
  <si>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</si>
  <si>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</si>
  <si>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</si>
  <si>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</si>
  <si>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</si>
  <si>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</si>
  <si>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</si>
  <si>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</si>
  <si>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</si>
  <si>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</si>
  <si>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</si>
  <si>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</si>
  <si>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</si>
  <si>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</si>
  <si>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</si>
  <si>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</si>
  <si>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</si>
  <si>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</si>
  <si>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</si>
  <si>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</si>
  <si>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</si>
  <si>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</si>
  <si>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</si>
  <si>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</si>
  <si>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</si>
  <si>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</si>
  <si>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</si>
  <si>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</si>
  <si>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</si>
  <si>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</si>
  <si>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</si>
  <si>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</si>
  <si>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</si>
  <si>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</si>
  <si>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</si>
  <si>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</si>
  <si>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</si>
  <si>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</si>
  <si>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</si>
  <si>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</si>
  <si>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</si>
  <si>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</si>
  <si>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</si>
  <si>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</si>
  <si>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</si>
  <si>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</si>
  <si>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</si>
  <si>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</si>
  <si>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</si>
  <si>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</si>
  <si>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</si>
  <si>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</si>
  <si>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</si>
  <si>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</si>
  <si>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</si>
  <si>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</si>
  <si>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</si>
  <si>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</si>
  <si>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</si>
  <si>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</si>
  <si>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</si>
  <si>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</si>
  <si>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</si>
  <si>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</si>
  <si>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</si>
  <si>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</si>
  <si>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</si>
  <si>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</si>
  <si>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</si>
  <si>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</si>
  <si>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</si>
  <si>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</si>
  <si>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</si>
  <si>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</si>
  <si>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</si>
  <si>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</si>
  <si>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</si>
  <si>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</si>
  <si>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</si>
  <si>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</si>
  <si>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</si>
  <si>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</si>
  <si>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</si>
  <si>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</si>
  <si>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</si>
  <si>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</si>
  <si>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</si>
  <si>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</si>
  <si>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</si>
  <si>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</si>
  <si>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</si>
  <si>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</si>
  <si>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</si>
  <si>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</si>
  <si>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</si>
  <si>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</si>
  <si>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</si>
  <si>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</si>
  <si>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</si>
  <si>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</si>
  <si>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</si>
  <si>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</si>
  <si>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</si>
  <si>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</si>
  <si>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</si>
  <si>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</si>
  <si>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</si>
  <si>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</si>
  <si>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</si>
  <si>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</si>
  <si>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</si>
  <si>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</si>
  <si>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</si>
  <si>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</si>
  <si>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</si>
  <si>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</si>
  <si>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</si>
  <si>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</si>
  <si>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</si>
  <si>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</si>
  <si>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</si>
  <si>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</si>
  <si>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</si>
  <si>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</si>
  <si>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</si>
  <si>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</si>
  <si>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</si>
  <si>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</si>
  <si>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</si>
  <si>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</si>
  <si>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</si>
  <si>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</si>
  <si>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</si>
  <si>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</si>
  <si>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</si>
  <si>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</si>
  <si>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</si>
  <si>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</si>
  <si>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</si>
  <si>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</si>
  <si>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</si>
  <si>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</si>
  <si>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</si>
  <si>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</si>
  <si>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</si>
  <si>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</si>
  <si>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</si>
  <si>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</si>
  <si>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</si>
  <si>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</si>
  <si>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</si>
  <si>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</si>
  <si>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</si>
  <si>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</si>
  <si>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</si>
  <si>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</si>
  <si>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</si>
  <si>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</si>
  <si>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</si>
  <si>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</si>
  <si>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</si>
  <si>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</si>
  <si>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</si>
  <si>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</si>
  <si>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</si>
  <si>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</si>
  <si>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</si>
  <si>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</si>
  <si>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</si>
  <si>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</si>
  <si>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</si>
  <si>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</si>
  <si>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</si>
  <si>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</si>
  <si>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</si>
  <si>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</si>
  <si>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</si>
  <si>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</si>
  <si>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</si>
  <si>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</si>
  <si>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</si>
  <si>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</si>
  <si>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</si>
  <si>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</si>
  <si>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</si>
  <si>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</si>
  <si>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</si>
  <si>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</si>
  <si>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</si>
  <si>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</si>
  <si>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</si>
  <si>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</si>
  <si>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</si>
  <si>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</si>
  <si>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</si>
  <si>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</si>
  <si>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</si>
  <si>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</si>
  <si>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</si>
  <si>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</si>
  <si>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</si>
  <si>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</si>
  <si>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</si>
  <si>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</si>
  <si>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</si>
  <si>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</si>
  <si>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</si>
  <si>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</si>
  <si>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</si>
  <si>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</si>
  <si>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</si>
  <si>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</si>
  <si>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</si>
  <si>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</si>
  <si>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</si>
  <si>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</si>
  <si>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</si>
  <si>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</si>
  <si>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</si>
  <si>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</si>
  <si>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</si>
  <si>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</si>
  <si>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</si>
  <si>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</si>
  <si>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</si>
  <si>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</si>
  <si>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</si>
  <si>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</si>
  <si>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</si>
  <si>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</si>
  <si>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</si>
  <si>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</si>
  <si>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</si>
  <si>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</si>
  <si>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</si>
  <si>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</si>
  <si>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</si>
  <si>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</si>
  <si>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</si>
  <si>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</si>
  <si>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</si>
  <si>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</si>
  <si>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</si>
  <si>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</si>
  <si>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</si>
  <si>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</si>
  <si>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</si>
  <si>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</si>
  <si>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</si>
  <si>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</si>
  <si>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</si>
  <si>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</si>
  <si>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</si>
  <si>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</si>
  <si>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</si>
  <si>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</si>
  <si>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</si>
  <si>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</si>
  <si>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</si>
  <si>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</si>
  <si>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</si>
  <si>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</si>
  <si>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</si>
  <si>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</si>
  <si>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</si>
  <si>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</si>
  <si>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</si>
  <si>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</si>
  <si>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</si>
  <si>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</si>
  <si>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</si>
  <si>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</si>
  <si>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</si>
  <si>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</si>
  <si>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</si>
  <si>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</si>
  <si>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</si>
  <si>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</si>
  <si>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</si>
  <si>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</si>
  <si>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</si>
  <si>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</si>
  <si>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</si>
  <si>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</si>
  <si>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</si>
  <si>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</si>
  <si>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</si>
  <si>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</si>
  <si>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</si>
  <si>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</si>
  <si>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</si>
  <si>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</si>
  <si>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</si>
  <si>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</si>
  <si>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</si>
  <si>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</si>
  <si>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</si>
  <si>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</si>
  <si>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</si>
  <si>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</si>
  <si>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</si>
  <si>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</si>
  <si>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</si>
  <si>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</si>
  <si>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</si>
  <si>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</si>
  <si>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</si>
  <si>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</si>
  <si>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</si>
  <si>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</si>
  <si>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</si>
  <si>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</si>
  <si>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</si>
  <si>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</si>
  <si>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</si>
  <si>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</si>
  <si>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</si>
  <si>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</si>
  <si>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</si>
  <si>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</si>
  <si>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</si>
  <si>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</si>
  <si>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</si>
  <si>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</si>
  <si>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</si>
  <si>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</si>
  <si>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</si>
  <si>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</si>
  <si>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</si>
  <si>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</si>
  <si>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</si>
  <si>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</si>
  <si>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</si>
  <si>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</si>
  <si>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</si>
  <si>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</si>
  <si>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</si>
  <si>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</si>
  <si>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</si>
  <si>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</si>
  <si>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</si>
  <si>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</si>
  <si>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</si>
  <si>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</si>
  <si>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</si>
  <si>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</si>
  <si>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</si>
  <si>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</si>
  <si>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</si>
  <si>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</si>
  <si>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</si>
  <si>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</si>
  <si>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</si>
  <si>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</si>
  <si>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</si>
  <si>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</si>
  <si>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</si>
  <si>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</si>
  <si>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</si>
  <si>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</si>
  <si>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</si>
  <si>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</si>
  <si>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</si>
  <si>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</si>
  <si>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</si>
  <si>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</si>
  <si>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</si>
  <si>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</si>
  <si>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</si>
  <si>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</si>
  <si>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</si>
  <si>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</si>
  <si>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</si>
  <si>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</si>
  <si>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</si>
  <si>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</si>
  <si>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</si>
  <si>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</si>
  <si>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</si>
  <si>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</si>
  <si>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</si>
  <si>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</si>
  <si>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</si>
  <si>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</si>
  <si>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</si>
  <si>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</si>
  <si>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</si>
  <si>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</si>
  <si>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</si>
  <si>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</si>
  <si>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</si>
  <si>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</si>
  <si>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</si>
  <si>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</si>
  <si>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</si>
  <si>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</si>
  <si>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</si>
  <si>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</si>
  <si>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</si>
  <si>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</si>
  <si>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</si>
  <si>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</si>
  <si>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</si>
  <si>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</si>
  <si>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</si>
  <si>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</si>
  <si>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</si>
  <si>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</si>
  <si>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</si>
  <si>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</si>
  <si>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</si>
  <si>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</si>
  <si>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</si>
  <si>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</si>
  <si>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</si>
  <si>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</si>
  <si>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</si>
  <si>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</si>
  <si>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</si>
  <si>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</si>
  <si>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</si>
  <si>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</si>
  <si>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</si>
  <si>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</si>
  <si>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</si>
  <si>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</si>
  <si>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</si>
  <si>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</si>
  <si>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</si>
  <si>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</si>
  <si>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</si>
  <si>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</si>
  <si>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</si>
  <si>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</si>
  <si>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</si>
  <si>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</si>
  <si>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</si>
  <si>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</si>
  <si>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</si>
  <si>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</si>
  <si>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</si>
  <si>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</si>
  <si>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</si>
  <si>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</si>
  <si>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</si>
  <si>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</si>
  <si>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</si>
  <si>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</si>
  <si>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</si>
  <si>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</si>
  <si>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</si>
  <si>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</si>
  <si>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</si>
  <si>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</si>
  <si>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</si>
  <si>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</si>
  <si>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</si>
  <si>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</si>
  <si>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</si>
  <si>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</si>
  <si>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</si>
  <si>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</si>
  <si>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</si>
  <si>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</si>
  <si>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</si>
  <si>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</si>
  <si>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</si>
  <si>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</si>
  <si>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</si>
  <si>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</si>
  <si>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</si>
  <si>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</si>
  <si>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</si>
  <si>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</si>
  <si>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</si>
  <si>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</si>
  <si>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</si>
  <si>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</si>
  <si>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</si>
  <si>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</si>
  <si>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</si>
  <si>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</si>
  <si>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</si>
  <si>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</si>
  <si>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</si>
  <si>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</si>
  <si>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</si>
  <si>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</si>
  <si>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</si>
  <si>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</si>
  <si>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</si>
  <si>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</si>
  <si>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</si>
  <si>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</si>
  <si>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</si>
  <si>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</si>
  <si>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</si>
  <si>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</si>
  <si>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</si>
  <si>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</si>
  <si>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</si>
  <si>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</si>
  <si>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</si>
  <si>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</si>
  <si>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</si>
  <si>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</si>
  <si>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</si>
  <si>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</si>
  <si>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</si>
  <si>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</si>
  <si>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</si>
  <si>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</si>
  <si>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</si>
  <si>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</si>
  <si>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</si>
  <si>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</si>
  <si>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</si>
  <si>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</si>
  <si>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</si>
  <si>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</si>
  <si>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</si>
  <si>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</si>
  <si>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</si>
  <si>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</si>
  <si>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</si>
  <si>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</si>
  <si>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</si>
  <si>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</si>
  <si>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</si>
  <si>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</si>
  <si>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</si>
  <si>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</si>
  <si>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</si>
  <si>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</si>
  <si>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</si>
  <si>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</si>
  <si>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</si>
  <si>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</si>
  <si>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</si>
  <si>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</si>
  <si>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</si>
  <si>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</si>
  <si>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</si>
  <si>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</si>
  <si>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</si>
  <si>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</si>
  <si>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</si>
  <si>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</si>
  <si>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</si>
  <si>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</si>
  <si>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</si>
  <si>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</si>
  <si>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</si>
  <si>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</si>
  <si>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</si>
  <si>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</si>
  <si>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</si>
  <si>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</si>
  <si>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</si>
  <si>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</si>
  <si>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</si>
  <si>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</si>
  <si>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</si>
  <si>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</si>
  <si>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</si>
  <si>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</si>
  <si>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</si>
  <si>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</si>
  <si>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</si>
  <si>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</si>
  <si>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</si>
  <si>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</si>
  <si>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</si>
  <si>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</si>
  <si>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</si>
  <si>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</si>
  <si>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</si>
  <si>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</si>
  <si>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</si>
  <si>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</si>
  <si>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</si>
  <si>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</si>
  <si>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</si>
  <si>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</si>
  <si>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</si>
  <si>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</si>
  <si>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</si>
  <si>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</si>
  <si>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</si>
  <si>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</si>
  <si>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</si>
  <si>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</si>
  <si>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</si>
  <si>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</si>
  <si>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</si>
  <si>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</si>
  <si>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</si>
  <si>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</si>
  <si>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</si>
  <si>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</si>
  <si>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</si>
  <si>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</si>
  <si>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</si>
  <si>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</si>
  <si>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</si>
  <si>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</si>
  <si>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</si>
  <si>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</si>
  <si>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</si>
  <si>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</si>
  <si>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</si>
  <si>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</si>
  <si>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</si>
  <si>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</si>
  <si>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</si>
  <si>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</si>
  <si>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</si>
  <si>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</si>
  <si>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</si>
  <si>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</si>
  <si>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</si>
  <si>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</si>
  <si>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</si>
  <si>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</si>
  <si>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</si>
  <si>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</si>
  <si>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</si>
  <si>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</si>
  <si>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</si>
  <si>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</si>
  <si>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</si>
  <si>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</si>
  <si>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</si>
  <si>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</si>
  <si>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</si>
  <si>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</si>
  <si>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</si>
  <si>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</si>
  <si>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</si>
  <si>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</si>
  <si>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</si>
  <si>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</si>
  <si>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</si>
  <si>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</si>
  <si>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</si>
  <si>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</si>
  <si>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</si>
  <si>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</si>
  <si>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</si>
  <si>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</si>
  <si>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</si>
  <si>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</si>
  <si>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</si>
  <si>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</si>
  <si>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</si>
  <si>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</si>
  <si>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</si>
  <si>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</si>
  <si>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</si>
  <si>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</si>
  <si>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</si>
  <si>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</si>
  <si>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</si>
  <si>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</si>
  <si>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</si>
  <si>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</si>
  <si>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</si>
  <si>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</si>
  <si>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</si>
  <si>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</si>
  <si>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</si>
  <si>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</si>
  <si>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</si>
  <si>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</si>
  <si>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</si>
  <si>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</si>
  <si>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</si>
  <si>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</si>
  <si>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</si>
  <si>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</si>
  <si>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</si>
  <si>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</si>
  <si>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</si>
  <si>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</si>
  <si>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</si>
  <si>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</si>
  <si>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</si>
  <si>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</si>
  <si>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</si>
  <si>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</si>
  <si>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</si>
  <si>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</si>
  <si>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</si>
  <si>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</si>
  <si>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</si>
  <si>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</si>
  <si>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</si>
  <si>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</si>
  <si>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</si>
  <si>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</si>
  <si>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</si>
  <si>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</si>
  <si>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</si>
  <si>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</si>
  <si>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</si>
  <si>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</si>
  <si>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</si>
  <si>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</si>
  <si>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</si>
  <si>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</si>
  <si>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</si>
  <si>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</si>
  <si>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</si>
  <si>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</si>
  <si>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</si>
  <si>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</si>
  <si>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</si>
  <si>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</si>
  <si>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</si>
  <si>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</si>
  <si>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</si>
  <si>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</si>
  <si>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</si>
  <si>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</si>
  <si>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</si>
  <si>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</si>
  <si>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</si>
  <si>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</si>
  <si>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</si>
  <si>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</si>
  <si>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</si>
  <si>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</si>
  <si>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</si>
  <si>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</si>
  <si>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</si>
  <si>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</si>
  <si>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</si>
  <si>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</si>
  <si>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</si>
  <si>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</si>
  <si>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</si>
  <si>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</si>
  <si>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</si>
  <si>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</si>
  <si>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</si>
  <si>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</si>
  <si>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</si>
  <si>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</si>
  <si>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</si>
  <si>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</si>
  <si>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</si>
  <si>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</si>
  <si>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</si>
  <si>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</si>
  <si>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</si>
  <si>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</si>
  <si>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</si>
  <si>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</si>
  <si>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</si>
  <si>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</si>
  <si>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</si>
  <si>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</si>
  <si>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</si>
  <si>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</si>
  <si>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</si>
  <si>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</si>
  <si>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</si>
  <si>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</si>
  <si>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</si>
  <si>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</si>
  <si>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</si>
  <si>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</si>
  <si>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</si>
  <si>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</si>
  <si>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</si>
  <si>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</si>
  <si>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</si>
  <si>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</si>
  <si>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</si>
  <si>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</si>
  <si>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</si>
  <si>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</si>
  <si>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</si>
  <si>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</si>
  <si>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</si>
  <si>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</si>
  <si>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</si>
  <si>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</si>
  <si>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</si>
  <si>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</si>
  <si>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</si>
  <si>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</si>
  <si>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</si>
  <si>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</si>
  <si>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</si>
  <si>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</si>
  <si>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</si>
  <si>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</si>
  <si>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</si>
  <si>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</si>
  <si>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</si>
  <si>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</si>
  <si>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</si>
  <si>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</si>
  <si>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</si>
  <si>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</si>
  <si>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</si>
  <si>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</si>
  <si>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</si>
  <si>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</si>
  <si>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</si>
  <si>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</si>
  <si>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</si>
  <si>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</si>
  <si>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</si>
  <si>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</si>
  <si>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</si>
  <si>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</si>
  <si>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</si>
  <si>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</si>
  <si>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</si>
  <si>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</si>
  <si>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</si>
  <si>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</si>
  <si>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</si>
  <si>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</si>
  <si>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</si>
  <si>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</si>
  <si>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</si>
  <si>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</si>
  <si>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</si>
  <si>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</si>
  <si>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</si>
  <si>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</si>
  <si>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</si>
  <si>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</si>
  <si>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</si>
  <si>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</si>
  <si>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</si>
  <si>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</si>
  <si>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</si>
  <si>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</si>
  <si>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</si>
  <si>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</si>
  <si>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</si>
  <si>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</si>
  <si>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</si>
  <si>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</si>
  <si>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</si>
  <si>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</si>
  <si>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</si>
  <si>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</si>
  <si>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</si>
  <si>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</si>
  <si>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</si>
  <si>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</si>
  <si>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</si>
  <si>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</si>
  <si>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</si>
  <si>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</si>
  <si>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</si>
  <si>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</si>
  <si>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</si>
  <si>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</si>
  <si>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</si>
  <si>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</si>
  <si>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</si>
  <si>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</si>
  <si>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</si>
  <si>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</si>
  <si>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</si>
  <si>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</si>
  <si>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</si>
  <si>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</si>
  <si>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</si>
  <si>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</si>
  <si>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</si>
  <si>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</si>
  <si>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</si>
  <si>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</si>
  <si>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</si>
  <si>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</si>
  <si>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</si>
  <si>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</si>
  <si>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</si>
  <si>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</si>
  <si>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</si>
  <si>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</si>
  <si>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</si>
  <si>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</si>
  <si>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</si>
  <si>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</si>
  <si>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</si>
  <si>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</si>
  <si>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</si>
  <si>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</si>
  <si>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</si>
  <si>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</si>
  <si>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</si>
  <si>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</si>
  <si>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</si>
  <si>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</si>
  <si>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</si>
  <si>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</si>
  <si>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</si>
  <si>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</si>
  <si>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</si>
  <si>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</si>
  <si>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</si>
  <si>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</si>
  <si>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</si>
  <si>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</si>
  <si>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</si>
  <si>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</si>
  <si>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</si>
  <si>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</si>
  <si>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</si>
  <si>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</si>
  <si>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</si>
  <si>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</si>
  <si>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</si>
  <si>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</si>
  <si>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</si>
  <si>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</si>
  <si>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</si>
  <si>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</si>
  <si>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</si>
  <si>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</si>
  <si>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</si>
  <si>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</si>
  <si>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</si>
  <si>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</si>
  <si>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</si>
  <si>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</si>
  <si>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</si>
  <si>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</si>
  <si>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</si>
  <si>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</si>
  <si>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</si>
  <si>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</si>
  <si>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</si>
  <si>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</si>
  <si>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</si>
  <si>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</si>
  <si>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</si>
  <si>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</si>
  <si>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</si>
  <si>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</si>
  <si>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</si>
  <si>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</si>
  <si>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</si>
  <si>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</si>
  <si>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</si>
  <si>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</si>
  <si>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</si>
  <si>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</si>
  <si>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</si>
  <si>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</si>
  <si>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</si>
  <si>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</si>
  <si>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</si>
  <si>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</si>
  <si>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</si>
  <si>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</si>
  <si>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</si>
  <si>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</si>
  <si>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</si>
  <si>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</si>
  <si>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</si>
  <si>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</si>
  <si>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</si>
  <si>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</si>
  <si>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</si>
  <si>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</si>
  <si>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</si>
  <si>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</si>
  <si>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</si>
  <si>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</si>
  <si>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</si>
  <si>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</si>
  <si>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</si>
  <si>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</si>
  <si>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</si>
  <si>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</si>
  <si>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</si>
  <si>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</si>
  <si>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</si>
  <si>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</si>
  <si>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</si>
  <si>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</si>
  <si>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</si>
  <si>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</si>
  <si>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</si>
  <si>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</si>
  <si>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</si>
  <si>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</si>
  <si>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</si>
  <si>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</si>
  <si>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</si>
  <si>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</si>
  <si>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</si>
  <si>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</si>
  <si>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</si>
  <si>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</si>
  <si>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</si>
  <si>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</si>
  <si>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</si>
  <si>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</si>
  <si>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</si>
  <si>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</si>
  <si>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</si>
  <si>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</si>
  <si>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</si>
  <si>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</si>
  <si>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</si>
  <si>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</si>
  <si>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</si>
  <si>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</si>
  <si>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</si>
  <si>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</si>
  <si>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</si>
  <si>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</si>
  <si>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</si>
  <si>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</si>
  <si>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</si>
  <si>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</si>
  <si>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</si>
  <si>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</si>
  <si>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</si>
  <si>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</si>
  <si>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</si>
  <si>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</si>
  <si>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</si>
  <si>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</si>
  <si>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</si>
  <si>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</si>
  <si>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</si>
  <si>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</si>
  <si>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</si>
  <si>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</si>
  <si>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</si>
  <si>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</si>
  <si>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</si>
  <si>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</si>
  <si>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</si>
  <si>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</si>
  <si>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</si>
  <si>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</si>
  <si>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</si>
  <si>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</si>
  <si>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</si>
  <si>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</si>
  <si>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</si>
  <si>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</si>
  <si>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</si>
  <si>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</si>
  <si>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</si>
  <si>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</si>
  <si>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</si>
  <si>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</si>
  <si>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</si>
  <si>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</si>
  <si>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</si>
  <si>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</si>
  <si>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</si>
  <si>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</si>
  <si>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</si>
  <si>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</si>
  <si>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</si>
  <si>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</si>
  <si>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</si>
  <si>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</si>
  <si>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</si>
  <si>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</si>
  <si>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</si>
  <si>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</si>
  <si>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</si>
  <si>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</si>
  <si>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</si>
  <si>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</si>
  <si>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</si>
  <si>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</si>
  <si>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</si>
  <si>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</si>
  <si>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</si>
  <si>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</si>
  <si>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</si>
  <si>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</si>
  <si>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</si>
  <si>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</si>
  <si>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</si>
  <si>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</si>
  <si>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</si>
  <si>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</si>
  <si>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</si>
  <si>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</si>
  <si>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</si>
  <si>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</si>
  <si>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</si>
  <si>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</si>
  <si>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</si>
  <si>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</si>
  <si>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</si>
  <si>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</si>
  <si>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</si>
  <si>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</si>
  <si>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</si>
  <si>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</si>
  <si>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</si>
  <si>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</si>
  <si>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</si>
  <si>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</si>
  <si>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</si>
  <si>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</si>
  <si>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</si>
  <si>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</si>
  <si>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</si>
  <si>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</si>
  <si>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</si>
  <si>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</si>
  <si>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</si>
  <si>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</si>
  <si>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</si>
  <si>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</si>
  <si>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</si>
  <si>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</si>
  <si>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</si>
  <si>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</si>
  <si>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</si>
  <si>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</si>
  <si>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</si>
  <si>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</si>
  <si>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</si>
  <si>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</si>
  <si>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</si>
  <si>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</si>
  <si>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</si>
  <si>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</si>
  <si>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</si>
  <si>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</si>
  <si>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</si>
  <si>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</si>
  <si>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</si>
  <si>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</si>
  <si>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</si>
  <si>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</si>
  <si>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</si>
  <si>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</si>
  <si>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</si>
  <si>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</si>
  <si>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</si>
  <si>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</si>
  <si>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</si>
  <si>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</si>
  <si>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</si>
  <si>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</si>
  <si>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</si>
  <si>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</si>
  <si>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</si>
  <si>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</si>
  <si>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</si>
  <si>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</si>
  <si>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</si>
  <si>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</si>
  <si>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</si>
  <si>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</si>
  <si>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</si>
  <si>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</si>
  <si>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</si>
  <si>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</si>
  <si>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</si>
  <si>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</si>
  <si>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</si>
  <si>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</si>
  <si>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</si>
  <si>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</si>
  <si>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</si>
  <si>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</si>
  <si>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</si>
  <si>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</si>
  <si>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</si>
  <si>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</si>
  <si>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</si>
  <si>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</si>
  <si>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</si>
  <si>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</si>
  <si>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</si>
  <si>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</si>
  <si>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</si>
  <si>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</si>
  <si>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</si>
  <si>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</si>
  <si>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</si>
  <si>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</si>
  <si>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</si>
  <si>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</si>
  <si>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</si>
  <si>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</si>
  <si>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</si>
  <si>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</si>
  <si>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</si>
  <si>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</si>
  <si>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</si>
  <si>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</si>
  <si>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</si>
  <si>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</si>
  <si>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</si>
  <si>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</si>
  <si>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</si>
  <si>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</si>
  <si>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</si>
  <si>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</si>
  <si>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</si>
  <si>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</si>
  <si>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</si>
  <si>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</si>
  <si>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</si>
  <si>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</si>
  <si>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</si>
  <si>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</si>
  <si>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</si>
  <si>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</si>
  <si>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</si>
  <si>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</si>
  <si>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</si>
  <si>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</si>
  <si>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</si>
  <si>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</si>
  <si>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</si>
  <si>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</si>
  <si>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</si>
  <si>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</si>
  <si>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</si>
  <si>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</si>
  <si>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</si>
  <si>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</si>
  <si>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</si>
  <si>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</si>
  <si>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</si>
  <si>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</si>
  <si>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</si>
  <si>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</si>
  <si>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</si>
  <si>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</si>
  <si>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</si>
  <si>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</si>
  <si>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</si>
  <si>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</si>
  <si>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</si>
  <si>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</si>
  <si>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</si>
  <si>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</si>
  <si>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</si>
  <si>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</si>
  <si>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</si>
  <si>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</si>
  <si>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</si>
  <si>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</si>
  <si>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</si>
  <si>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</si>
  <si>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</si>
  <si>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</si>
  <si>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</si>
  <si>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</si>
  <si>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</si>
  <si>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</si>
  <si>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</si>
  <si>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</si>
  <si>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</si>
  <si>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</si>
  <si>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</si>
  <si>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</si>
  <si>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</si>
  <si>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</si>
  <si>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</si>
  <si>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</si>
  <si>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</si>
  <si>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</si>
  <si>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</si>
  <si>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</si>
  <si>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</si>
  <si>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</si>
  <si>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</si>
  <si>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</si>
  <si>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</si>
  <si>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</si>
  <si>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</si>
  <si>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</si>
  <si>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</si>
  <si>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</si>
  <si>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</si>
  <si>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</si>
  <si>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</si>
  <si>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</si>
  <si>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</si>
  <si>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</si>
  <si>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</si>
  <si>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</si>
  <si>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</si>
  <si>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</si>
  <si>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</si>
  <si>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</si>
  <si>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</si>
  <si>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</si>
  <si>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</si>
  <si>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</si>
  <si>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</si>
  <si>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</si>
  <si>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</si>
  <si>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</si>
  <si>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</si>
  <si>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</si>
  <si>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</si>
  <si>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</si>
  <si>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</si>
  <si>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</si>
  <si>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</si>
  <si>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</si>
  <si>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</si>
  <si>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</si>
  <si>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</si>
  <si>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</si>
  <si>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</si>
  <si>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</si>
  <si>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</si>
  <si>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</si>
  <si>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</si>
  <si>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</si>
  <si>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</si>
  <si>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</si>
  <si>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</si>
  <si>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</si>
  <si>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</si>
  <si>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</si>
  <si>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</si>
  <si>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</si>
  <si>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</si>
  <si>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</si>
  <si>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</si>
  <si>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</si>
  <si>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</si>
  <si>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</si>
  <si>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</si>
  <si>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</si>
  <si>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</si>
  <si>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</si>
  <si>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</si>
  <si>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</si>
  <si>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</si>
  <si>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</si>
  <si>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</si>
  <si>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</si>
  <si>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</si>
  <si>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</si>
  <si>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</si>
  <si>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</si>
  <si>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</si>
  <si>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</si>
  <si>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</si>
  <si>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</si>
  <si>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</si>
  <si>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</si>
  <si>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</si>
  <si>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</si>
  <si>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</si>
  <si>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</si>
  <si>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</si>
  <si>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</si>
  <si>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</si>
  <si>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</si>
  <si>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</si>
  <si>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</si>
  <si>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</si>
  <si>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</si>
  <si>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</si>
  <si>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</si>
  <si>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</si>
  <si>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</si>
  <si>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</si>
  <si>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</si>
  <si>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</si>
  <si>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</si>
  <si>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</si>
  <si>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</si>
  <si>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</si>
  <si>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</si>
  <si>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</si>
  <si>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</si>
  <si>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</si>
  <si>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</si>
  <si>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</si>
  <si>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</si>
  <si>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</si>
  <si>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</si>
  <si>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</si>
  <si>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</si>
  <si>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</si>
  <si>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</si>
  <si>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</si>
  <si>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</si>
  <si>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</si>
  <si>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</si>
  <si>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</si>
  <si>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</si>
  <si>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</si>
  <si>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</si>
  <si>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</si>
  <si>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</si>
  <si>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</si>
  <si>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</si>
  <si>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</si>
  <si>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</si>
  <si>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</si>
  <si>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</si>
  <si>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</si>
  <si>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</si>
  <si>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</si>
  <si>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</si>
  <si>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</si>
  <si>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</si>
  <si>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</si>
  <si>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</si>
  <si>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</si>
  <si>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</si>
  <si>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</si>
  <si>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</si>
  <si>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</si>
  <si>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</si>
  <si>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</si>
  <si>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</si>
  <si>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</si>
  <si>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</si>
  <si>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</si>
  <si>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</si>
  <si>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</si>
  <si>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</si>
  <si>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</si>
  <si>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</si>
  <si>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</si>
  <si>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</si>
  <si>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</si>
  <si>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</si>
  <si>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</si>
  <si>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</si>
  <si>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</si>
  <si>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</si>
  <si>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</si>
  <si>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</si>
  <si>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</si>
  <si>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</si>
  <si>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</si>
  <si>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</si>
  <si>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</si>
  <si>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</si>
  <si>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</si>
  <si>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</si>
  <si>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</si>
  <si>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</si>
  <si>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</si>
  <si>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</si>
  <si>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</si>
  <si>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</si>
  <si>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</si>
  <si>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</si>
  <si>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</si>
  <si>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</si>
  <si>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</si>
  <si>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</si>
  <si>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</si>
  <si>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</si>
  <si>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</si>
  <si>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</si>
  <si>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</si>
  <si>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</si>
  <si>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</si>
  <si>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</si>
  <si>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</si>
  <si>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</si>
  <si>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</si>
  <si>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</si>
  <si>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</si>
  <si>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</si>
  <si>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</si>
  <si>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</si>
  <si>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</si>
  <si>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</si>
  <si>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</si>
  <si>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</si>
  <si>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</si>
  <si>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</si>
  <si>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</si>
  <si>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</si>
  <si>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</si>
  <si>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</si>
  <si>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</si>
  <si>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</si>
  <si>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</si>
  <si>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</si>
  <si>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</si>
  <si>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</si>
  <si>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</si>
  <si>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</si>
  <si>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</si>
  <si>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</si>
  <si>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</si>
  <si>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</si>
  <si>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</si>
  <si>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</si>
  <si>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</si>
  <si>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</si>
  <si>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</si>
  <si>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</si>
  <si>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</si>
  <si>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</si>
  <si>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</si>
  <si>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</si>
  <si>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</si>
  <si>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</si>
  <si>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</si>
  <si>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</si>
  <si>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</si>
  <si>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</si>
  <si>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</si>
  <si>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</si>
  <si>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</si>
  <si>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</si>
  <si>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</si>
  <si>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</si>
  <si>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</si>
  <si>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</si>
  <si>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</si>
  <si>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</si>
  <si>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</si>
  <si>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</si>
  <si>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</si>
  <si>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</si>
  <si>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</si>
  <si>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</si>
  <si>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</si>
  <si>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</si>
  <si>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</si>
  <si>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</si>
  <si>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</si>
  <si>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</si>
  <si>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</si>
  <si>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</si>
  <si>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</si>
  <si>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</si>
  <si>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</si>
  <si>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</si>
  <si>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</si>
  <si>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</si>
  <si>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</si>
  <si>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</si>
  <si>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</si>
  <si>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</si>
  <si>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</si>
  <si>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</si>
  <si>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</si>
  <si>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</si>
  <si>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</si>
  <si>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</si>
  <si>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</si>
  <si>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</si>
  <si>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</si>
  <si>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</si>
  <si>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</si>
  <si>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</si>
  <si>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</si>
  <si>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</si>
  <si>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</si>
  <si>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</si>
  <si>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</si>
  <si>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</si>
  <si>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</si>
  <si>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</si>
  <si>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</si>
  <si>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</si>
  <si>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</si>
  <si>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</si>
  <si>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</si>
  <si>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</si>
  <si>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</si>
  <si>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</si>
  <si>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</si>
  <si>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</si>
  <si>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</si>
  <si>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</si>
  <si>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</si>
  <si>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</si>
  <si>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</si>
  <si>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</si>
  <si>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</si>
  <si>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</si>
  <si>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</si>
  <si>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</si>
  <si>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</si>
  <si>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</si>
  <si>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</si>
  <si>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</si>
  <si>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</si>
  <si>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</si>
  <si>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</si>
  <si>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</si>
  <si>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</si>
  <si>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</si>
  <si>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</si>
  <si>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</si>
  <si>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</si>
  <si>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</si>
  <si>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</si>
  <si>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</si>
  <si>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</si>
  <si>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</si>
  <si>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</si>
  <si>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</si>
  <si>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</si>
  <si>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</si>
  <si>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</si>
  <si>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</si>
  <si>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</si>
  <si>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</si>
  <si>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</si>
  <si>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</si>
  <si>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</si>
  <si>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</si>
  <si>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</si>
  <si>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</si>
  <si>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</si>
  <si>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</si>
  <si>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</si>
  <si>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</si>
  <si>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</si>
  <si>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</si>
  <si>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</si>
  <si>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</si>
  <si>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</si>
  <si>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</si>
  <si>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</si>
  <si>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</si>
  <si>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</si>
  <si>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</si>
  <si>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</si>
  <si>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</si>
  <si>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</si>
  <si>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</si>
  <si>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</si>
  <si>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</si>
  <si>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</si>
  <si>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</si>
  <si>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</si>
  <si>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</si>
  <si>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</si>
  <si>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</si>
  <si>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</si>
  <si>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</si>
  <si>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</si>
  <si>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</si>
  <si>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</si>
  <si>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</si>
  <si>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</si>
  <si>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</si>
  <si>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</si>
  <si>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</si>
  <si>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</si>
  <si>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</si>
  <si>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</si>
  <si>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</si>
  <si>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</si>
  <si>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</si>
  <si>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</si>
  <si>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</si>
  <si>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</si>
  <si>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</si>
  <si>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</si>
  <si>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</si>
  <si>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</si>
  <si>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</si>
  <si>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</si>
  <si>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</si>
  <si>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</si>
  <si>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</si>
  <si>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</si>
  <si>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</si>
  <si>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</si>
  <si>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</si>
  <si>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</si>
  <si>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</si>
  <si>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</si>
  <si>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</si>
  <si>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</si>
  <si>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</si>
  <si>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</si>
  <si>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</si>
  <si>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</si>
  <si>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</si>
  <si>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</si>
  <si>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</si>
  <si>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</si>
  <si>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</si>
  <si>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</si>
  <si>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</si>
  <si>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</si>
  <si>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</si>
  <si>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</si>
  <si>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</si>
  <si>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</si>
  <si>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</si>
  <si>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</si>
  <si>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</si>
  <si>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</si>
  <si>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</si>
  <si>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</si>
  <si>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</si>
  <si>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</si>
  <si>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</si>
  <si>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</si>
  <si>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</si>
  <si>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</si>
  <si>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</si>
  <si>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</si>
  <si>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</si>
  <si>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</si>
  <si>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</si>
  <si>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</si>
  <si>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</si>
  <si>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</si>
  <si>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</si>
  <si>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</si>
  <si>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</si>
  <si>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</si>
  <si>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</si>
  <si>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</si>
  <si>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</si>
  <si>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</si>
  <si>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</si>
  <si>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</si>
  <si>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</si>
  <si>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</si>
  <si>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</si>
  <si>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</si>
  <si>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</si>
  <si>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</si>
  <si>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</si>
  <si>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</si>
  <si>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</si>
  <si>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</si>
  <si>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</si>
  <si>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</si>
  <si>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</si>
  <si>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</si>
  <si>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</si>
  <si>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</si>
  <si>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</si>
  <si>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</si>
  <si>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</si>
  <si>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</si>
  <si>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</si>
  <si>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</si>
  <si>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</si>
  <si>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</si>
  <si>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</si>
  <si>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</si>
  <si>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</si>
  <si>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</si>
  <si>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</si>
  <si>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</si>
  <si>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</si>
  <si>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</si>
  <si>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</si>
  <si>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</si>
  <si>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</si>
  <si>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</si>
  <si>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</si>
  <si>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</si>
  <si>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</si>
  <si>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</si>
  <si>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</si>
  <si>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</si>
  <si>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</si>
  <si>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</si>
  <si>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</si>
  <si>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</si>
  <si>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</si>
  <si>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</si>
  <si>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</si>
  <si>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</si>
  <si>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</si>
  <si>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</si>
  <si>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</si>
  <si>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</si>
  <si>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</si>
  <si>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</si>
  <si>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</si>
  <si>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</si>
  <si>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</si>
  <si>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</si>
  <si>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</si>
  <si>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</si>
  <si>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</si>
  <si>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</si>
  <si>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</si>
  <si>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</si>
  <si>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</si>
  <si>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</si>
  <si>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</si>
  <si>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</si>
  <si>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</si>
  <si>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</si>
  <si>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</si>
  <si>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</si>
  <si>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</si>
  <si>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</si>
  <si>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</si>
  <si>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</si>
  <si>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</si>
  <si>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</si>
  <si>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</si>
  <si>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</si>
  <si>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</si>
  <si>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</si>
  <si>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</si>
  <si>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</si>
  <si>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</si>
  <si>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</si>
  <si>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</si>
  <si>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</si>
  <si>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</si>
  <si>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</si>
  <si>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</si>
  <si>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</si>
  <si>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</si>
  <si>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</si>
  <si>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</si>
  <si>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</si>
  <si>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</si>
  <si>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</si>
  <si>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</si>
  <si>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</si>
  <si>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</si>
  <si>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</si>
  <si>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</si>
  <si>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</si>
  <si>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</si>
  <si>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</si>
  <si>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</si>
  <si>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</si>
  <si>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</si>
  <si>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</si>
  <si>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</si>
  <si>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</si>
  <si>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</si>
  <si>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</si>
  <si>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</si>
  <si>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</si>
  <si>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</si>
  <si>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</si>
  <si>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</si>
  <si>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</si>
  <si>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</si>
  <si>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</si>
  <si>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</si>
  <si>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</si>
  <si>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</si>
  <si>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</si>
  <si>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</si>
  <si>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</si>
  <si>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</si>
  <si>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</si>
  <si>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</si>
  <si>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</si>
  <si>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</si>
  <si>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</si>
  <si>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</si>
  <si>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</si>
  <si>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</si>
  <si>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</si>
  <si>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</si>
  <si>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</si>
  <si>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</si>
  <si>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</si>
  <si>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</si>
  <si>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</si>
  <si>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</si>
  <si>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</si>
  <si>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</si>
  <si>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</si>
  <si>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</si>
  <si>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</si>
  <si>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</si>
  <si>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</si>
  <si>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</si>
  <si>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</si>
  <si>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</si>
  <si>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</si>
  <si>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</si>
  <si>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</si>
  <si>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</si>
  <si>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</si>
  <si>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</si>
  <si>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</si>
  <si>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</si>
  <si>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</si>
  <si>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</si>
  <si>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</si>
  <si>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</si>
  <si>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</si>
  <si>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</si>
  <si>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</si>
  <si>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</si>
  <si>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</si>
  <si>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</si>
  <si>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</si>
  <si>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</si>
  <si>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</si>
  <si>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</si>
  <si>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</si>
  <si>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</si>
  <si>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</si>
  <si>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</si>
  <si>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</si>
  <si>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</si>
  <si>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</si>
  <si>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</si>
  <si>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</si>
  <si>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</si>
  <si>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</si>
  <si>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</si>
  <si>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</si>
  <si>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</si>
  <si>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</si>
  <si>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</si>
  <si>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</si>
  <si>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</si>
  <si>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</si>
  <si>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</si>
  <si>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</si>
  <si>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</si>
  <si>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</si>
  <si>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</si>
  <si>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</si>
  <si>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</si>
  <si>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</si>
  <si>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</si>
  <si>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</si>
  <si>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</si>
  <si>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</si>
  <si>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</si>
  <si>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</si>
  <si>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</si>
  <si>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</si>
  <si>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</si>
  <si>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</si>
  <si>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</si>
  <si>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</si>
  <si>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</si>
  <si>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</si>
  <si>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</si>
  <si>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</si>
  <si>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</si>
  <si>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</si>
  <si>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</si>
  <si>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</si>
  <si>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</si>
  <si>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</si>
  <si>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</si>
  <si>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</si>
  <si>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</si>
  <si>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</si>
  <si>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</si>
  <si>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</si>
  <si>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</si>
  <si>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</si>
  <si>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</si>
  <si>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</si>
  <si>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</si>
  <si>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</si>
  <si>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</si>
  <si>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</si>
  <si>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</si>
  <si>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</si>
  <si>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</si>
  <si>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</si>
  <si>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</si>
  <si>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</si>
  <si>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</si>
  <si>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</si>
  <si>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</si>
  <si>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</si>
  <si>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</si>
  <si>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</si>
  <si>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</si>
  <si>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</si>
  <si>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</si>
  <si>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</si>
  <si>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</si>
  <si>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</si>
  <si>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</si>
  <si>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</si>
  <si>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</si>
  <si>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</si>
  <si>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</si>
  <si>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</si>
  <si>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</si>
  <si>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</si>
  <si>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</si>
  <si>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</si>
  <si>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</si>
  <si>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</si>
  <si>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</si>
  <si>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</si>
  <si>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</si>
  <si>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</si>
  <si>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</si>
  <si>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</si>
  <si>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</si>
  <si>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</si>
  <si>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</si>
  <si>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</si>
  <si>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</si>
  <si>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</si>
  <si>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</si>
  <si>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</si>
  <si>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</si>
  <si>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</si>
  <si>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</si>
  <si>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</si>
  <si>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</si>
  <si>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</si>
  <si>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</si>
  <si>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</si>
  <si>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</si>
  <si>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</si>
  <si>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</si>
  <si>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</si>
  <si>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</si>
  <si>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</si>
  <si>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</si>
  <si>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</si>
  <si>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</si>
  <si>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</si>
  <si>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</si>
  <si>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</si>
  <si>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</si>
  <si>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</si>
  <si>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</si>
  <si>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</si>
  <si>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</si>
  <si>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</si>
  <si>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</si>
  <si>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</si>
  <si>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</si>
  <si>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</si>
  <si>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</si>
  <si>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</si>
  <si>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</si>
  <si>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</si>
  <si>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</si>
  <si>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</si>
  <si>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</si>
  <si>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</si>
  <si>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</si>
  <si>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</si>
  <si>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</si>
  <si>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</si>
  <si>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</si>
  <si>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</si>
  <si>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</si>
  <si>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</si>
  <si>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</si>
  <si>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</si>
  <si>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</si>
  <si>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</si>
  <si>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</si>
  <si>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</si>
  <si>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</si>
  <si>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</si>
  <si>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</si>
  <si>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</si>
  <si>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</si>
  <si>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</si>
  <si>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</si>
  <si>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</si>
  <si>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</si>
  <si>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</si>
  <si>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</si>
  <si>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</si>
  <si>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</si>
  <si>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</si>
  <si>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</si>
  <si>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</si>
  <si>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</si>
  <si>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</si>
  <si>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</si>
  <si>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</si>
  <si>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</si>
  <si>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</si>
  <si>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</si>
  <si>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</si>
  <si>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</si>
  <si>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</si>
  <si>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</si>
  <si>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</si>
  <si>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</si>
  <si>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</si>
  <si>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</si>
  <si>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</si>
  <si>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</si>
  <si>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</si>
  <si>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</si>
  <si>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</si>
  <si>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</si>
  <si>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</si>
  <si>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</si>
  <si>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</si>
  <si>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</si>
  <si>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</si>
  <si>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</si>
  <si>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</si>
  <si>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</si>
  <si>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</si>
  <si>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</si>
  <si>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</si>
  <si>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</si>
  <si>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</si>
  <si>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</si>
  <si>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</si>
  <si>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</si>
  <si>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</si>
  <si>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</si>
  <si>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</si>
  <si>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</si>
  <si>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</si>
  <si>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</si>
  <si>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</si>
  <si>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</si>
  <si>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</si>
  <si>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</si>
  <si>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</si>
  <si>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</si>
  <si>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</si>
  <si>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</si>
  <si>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</si>
  <si>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</si>
  <si>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</si>
  <si>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</si>
  <si>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</si>
  <si>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</si>
  <si>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</si>
  <si>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</si>
  <si>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</si>
  <si>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</si>
  <si>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</si>
  <si>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</si>
  <si>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</si>
  <si>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</si>
  <si>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</si>
  <si>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</si>
  <si>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</si>
  <si>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</si>
  <si>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</si>
  <si>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</si>
  <si>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</si>
  <si>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</si>
  <si>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</si>
  <si>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</si>
  <si>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</si>
  <si>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</si>
  <si>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</si>
  <si>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</si>
  <si>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</si>
  <si>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</si>
  <si>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</si>
  <si>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</si>
  <si>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</si>
  <si>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</si>
  <si>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</si>
  <si>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</si>
  <si>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</si>
  <si>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</si>
  <si>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</si>
  <si>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</si>
  <si>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</si>
  <si>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</si>
  <si>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</si>
  <si>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</si>
  <si>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</si>
  <si>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</si>
  <si>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</si>
  <si>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</si>
  <si>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</si>
  <si>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</si>
  <si>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</si>
  <si>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</si>
  <si>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</si>
  <si>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</si>
  <si>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</si>
  <si>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</si>
  <si>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</si>
  <si>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</si>
  <si>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</si>
  <si>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</si>
  <si>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</si>
  <si>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</si>
  <si>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</si>
  <si>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</si>
  <si>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</si>
  <si>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</si>
  <si>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</si>
  <si>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</si>
  <si>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</si>
  <si>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</si>
  <si>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</si>
  <si>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</si>
  <si>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</si>
  <si>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</si>
  <si>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</si>
  <si>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</si>
  <si>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</si>
  <si>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</si>
  <si>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</si>
  <si>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</si>
  <si>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</si>
  <si>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</si>
  <si>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</si>
  <si>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</si>
  <si>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</si>
  <si>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</si>
  <si>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</si>
  <si>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</si>
  <si>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</si>
  <si>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</si>
  <si>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</si>
  <si>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</si>
  <si>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</si>
  <si>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</si>
  <si>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</si>
  <si>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</si>
  <si>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</si>
  <si>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</si>
  <si>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</si>
  <si>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</si>
  <si>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</si>
  <si>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</si>
  <si>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</si>
  <si>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</si>
  <si>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</si>
  <si>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</si>
  <si>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</si>
  <si>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</si>
  <si>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</si>
  <si>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</si>
  <si>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</si>
  <si>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</si>
  <si>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</si>
  <si>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</si>
  <si>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</si>
  <si>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</si>
  <si>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</si>
  <si>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</si>
  <si>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</si>
  <si>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</si>
  <si>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</si>
  <si>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</si>
  <si>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</si>
  <si>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</si>
  <si>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</si>
  <si>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</si>
  <si>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</si>
  <si>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</si>
  <si>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</si>
  <si>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</si>
  <si>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</si>
  <si>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</si>
  <si>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</si>
  <si>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</si>
  <si>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</si>
  <si>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</si>
  <si>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</si>
  <si>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</si>
  <si>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</si>
  <si>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</si>
  <si>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</si>
  <si>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</si>
  <si>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</si>
  <si>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</si>
  <si>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</si>
  <si>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</si>
  <si>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</si>
  <si>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</si>
  <si>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</si>
  <si>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</si>
  <si>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</si>
  <si>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</si>
  <si>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</si>
  <si>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</si>
  <si>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</si>
  <si>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</si>
  <si>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</si>
  <si>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</si>
  <si>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</si>
  <si>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</si>
  <si>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</si>
  <si>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</si>
  <si>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</si>
  <si>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</si>
  <si>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</si>
  <si>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</si>
  <si>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</si>
  <si>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</si>
  <si>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</si>
  <si>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</si>
  <si>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</si>
  <si>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</si>
  <si>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</si>
  <si>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</si>
  <si>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</si>
  <si>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</si>
  <si>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</si>
  <si>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</si>
  <si>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</si>
  <si>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</si>
  <si>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</si>
  <si>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</si>
  <si>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</si>
  <si>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</si>
  <si>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</si>
  <si>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</si>
  <si>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</si>
  <si>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</si>
  <si>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</si>
  <si>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</si>
  <si>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</si>
  <si>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</si>
  <si>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</si>
  <si>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</si>
  <si>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</si>
  <si>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</si>
  <si>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</si>
  <si>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</si>
  <si>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</si>
  <si>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</si>
  <si>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</si>
  <si>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</si>
  <si>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</si>
  <si>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</si>
  <si>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</si>
  <si>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</si>
  <si>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</si>
  <si>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</si>
  <si>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</si>
  <si>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</si>
  <si>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</si>
  <si>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</si>
  <si>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</si>
  <si>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</si>
  <si>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</si>
  <si>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</si>
  <si>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</si>
  <si>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</si>
  <si>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</si>
  <si>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</si>
  <si>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</si>
  <si>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</si>
  <si>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</si>
  <si>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</si>
  <si>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</si>
  <si>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</si>
  <si>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</si>
  <si>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</si>
  <si>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</si>
  <si>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</si>
  <si>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</si>
  <si>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</si>
  <si>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</si>
  <si>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</si>
  <si>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</si>
  <si>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</si>
  <si>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</si>
  <si>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</si>
  <si>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</si>
  <si>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</si>
  <si>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</si>
  <si>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</si>
  <si>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</si>
  <si>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</si>
  <si>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</si>
  <si>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</si>
  <si>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</si>
  <si>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</si>
  <si>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</si>
  <si>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</si>
  <si>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</si>
  <si>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</si>
  <si>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</si>
  <si>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</si>
  <si>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</si>
  <si>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</si>
  <si>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</si>
  <si>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</si>
  <si>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</si>
  <si>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</si>
  <si>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</si>
  <si>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</si>
  <si>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</si>
  <si>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</si>
  <si>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</si>
  <si>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</si>
  <si>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</si>
  <si>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</si>
  <si>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</si>
  <si>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</si>
  <si>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</si>
  <si>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</si>
  <si>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</si>
  <si>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</si>
  <si>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</si>
  <si>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</si>
  <si>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</si>
  <si>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</si>
  <si>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</si>
  <si>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</si>
  <si>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</si>
  <si>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</si>
  <si>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</si>
  <si>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</si>
  <si>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</si>
  <si>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</si>
  <si>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</si>
  <si>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</si>
  <si>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</si>
  <si>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</si>
  <si>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</si>
  <si>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</si>
  <si>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</si>
  <si>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</si>
  <si>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</si>
  <si>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</si>
  <si>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</si>
  <si>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</si>
  <si>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</si>
  <si>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</si>
  <si>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</si>
  <si>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</si>
  <si>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</si>
  <si>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</si>
  <si>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</si>
  <si>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</si>
  <si>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</si>
  <si>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</si>
  <si>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</si>
  <si>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</si>
  <si>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</si>
  <si>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</si>
  <si>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</si>
  <si>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</si>
  <si>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</si>
  <si>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</si>
  <si>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</si>
  <si>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</si>
  <si>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</si>
  <si>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</si>
  <si>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</si>
  <si>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</si>
  <si>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</si>
  <si>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</si>
  <si>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</si>
  <si>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</si>
  <si>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</si>
  <si>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</si>
  <si>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</si>
  <si>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</si>
  <si>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</si>
  <si>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</si>
  <si>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</si>
  <si>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</si>
  <si>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</si>
  <si>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</si>
  <si>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</si>
  <si>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</si>
  <si>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</si>
  <si>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</si>
  <si>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</si>
  <si>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</si>
  <si>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</si>
  <si>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</si>
  <si>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</si>
  <si>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</si>
  <si>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</si>
  <si>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</si>
  <si>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</si>
  <si>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</si>
  <si>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</si>
  <si>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</si>
  <si>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</si>
  <si>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</si>
  <si>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</si>
  <si>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</si>
  <si>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</si>
  <si>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</si>
  <si>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</si>
  <si>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</si>
  <si>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</si>
  <si>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</si>
  <si>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</si>
  <si>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</si>
  <si>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</si>
  <si>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</si>
  <si>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</si>
  <si>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</si>
  <si>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</si>
  <si>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</si>
  <si>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</si>
  <si>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</si>
  <si>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</si>
  <si>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</si>
  <si>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</si>
  <si>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</si>
  <si>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</si>
  <si>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</si>
  <si>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</si>
  <si>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</si>
  <si>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</si>
  <si>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</si>
  <si>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</si>
  <si>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</si>
  <si>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</si>
  <si>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</si>
  <si>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</si>
  <si>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</si>
  <si>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</si>
  <si>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</si>
  <si>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</si>
  <si>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</si>
  <si>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</si>
  <si>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</si>
  <si>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</si>
  <si>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</si>
  <si>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</si>
  <si>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</si>
  <si>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</si>
  <si>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</si>
  <si>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</si>
  <si>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</si>
  <si>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</si>
  <si>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</si>
  <si>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</si>
  <si>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</si>
  <si>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</si>
  <si>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</si>
  <si>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</si>
  <si>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</si>
  <si>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</si>
  <si>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</si>
  <si>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</si>
  <si>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</si>
  <si>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</si>
  <si>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</si>
  <si>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</si>
  <si>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</si>
  <si>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</si>
  <si>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</si>
  <si>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</si>
  <si>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</si>
  <si>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</si>
  <si>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</si>
  <si>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</si>
  <si>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</si>
  <si>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</si>
  <si>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</si>
  <si>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</si>
  <si>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</si>
  <si>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</si>
  <si>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</si>
  <si>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</si>
  <si>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</si>
  <si>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</si>
  <si>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</si>
  <si>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</si>
  <si>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</si>
  <si>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</si>
  <si>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</si>
  <si>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</si>
  <si>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</si>
  <si>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</si>
  <si>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</si>
  <si>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</si>
  <si>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</si>
  <si>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</si>
  <si>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</si>
  <si>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</si>
  <si>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</si>
  <si>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</si>
  <si>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</si>
  <si>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</si>
  <si>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</si>
  <si>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</si>
  <si>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</si>
  <si>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</si>
  <si>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</si>
  <si>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</si>
  <si>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</si>
  <si>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</si>
  <si>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</si>
  <si>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</si>
  <si>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</si>
  <si>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</si>
  <si>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</si>
  <si>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</si>
  <si>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</si>
  <si>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</si>
  <si>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</si>
  <si>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</si>
  <si>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</si>
  <si>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</si>
  <si>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</si>
  <si>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</si>
  <si>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</si>
  <si>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</si>
  <si>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</si>
  <si>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</si>
  <si>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</si>
  <si>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</si>
  <si>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</si>
  <si>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</si>
  <si>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</si>
  <si>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</si>
  <si>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</si>
  <si>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</si>
  <si>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</si>
  <si>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</si>
  <si>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</si>
  <si>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</si>
  <si>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</si>
  <si>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</si>
  <si>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</si>
  <si>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</si>
  <si>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</si>
  <si>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</si>
  <si>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</si>
  <si>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</si>
  <si>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</si>
  <si>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</si>
  <si>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</si>
  <si>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</si>
  <si>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</si>
  <si>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</si>
  <si>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</si>
  <si>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</si>
  <si>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</si>
  <si>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</si>
  <si>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</si>
  <si>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</si>
  <si>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</si>
  <si>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</si>
  <si>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</si>
  <si>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</si>
  <si>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</si>
  <si>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</si>
  <si>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</si>
  <si>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</si>
  <si>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</si>
  <si>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</si>
  <si>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</si>
  <si>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</si>
  <si>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</si>
  <si>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</si>
  <si>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</si>
  <si>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</si>
  <si>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</si>
  <si>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</si>
  <si>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</si>
  <si>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</si>
  <si>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</si>
  <si>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</si>
  <si>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</si>
  <si>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</si>
  <si>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</si>
  <si>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</si>
  <si>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</si>
  <si>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</si>
  <si>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</si>
  <si>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</si>
  <si>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</si>
  <si>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</si>
  <si>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</si>
  <si>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</si>
  <si>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</si>
  <si>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</si>
  <si>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</si>
  <si>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</si>
  <si>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</si>
  <si>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</si>
  <si>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</si>
  <si>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</si>
  <si>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</si>
  <si>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</si>
  <si>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</si>
  <si>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</si>
  <si>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</si>
  <si>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</si>
  <si>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</si>
  <si>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</si>
  <si>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</si>
  <si>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</si>
  <si>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</si>
  <si>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</si>
  <si>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</si>
  <si>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</si>
  <si>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</si>
  <si>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</si>
  <si>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</si>
  <si>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</si>
  <si>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</si>
  <si>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</si>
  <si>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</si>
  <si>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</si>
  <si>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</si>
  <si>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</si>
  <si>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</si>
  <si>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</si>
  <si>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</si>
  <si>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</si>
  <si>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</si>
  <si>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</si>
  <si>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</si>
  <si>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</si>
  <si>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</si>
  <si>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</si>
  <si>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</si>
  <si>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</si>
  <si>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</si>
  <si>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</si>
  <si>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</si>
  <si>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</si>
  <si>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</si>
  <si>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</si>
  <si>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</si>
  <si>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</si>
  <si>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</si>
  <si>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</si>
  <si>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</si>
  <si>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</si>
  <si>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</si>
  <si>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</si>
  <si>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</si>
  <si>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</si>
  <si>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</si>
  <si>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</si>
  <si>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</si>
  <si>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</si>
  <si>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</si>
  <si>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</si>
  <si>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</si>
  <si>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</si>
  <si>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</si>
  <si>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</si>
  <si>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</si>
  <si>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</si>
  <si>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</si>
  <si>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</si>
  <si>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</si>
  <si>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</si>
  <si>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</si>
  <si>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</si>
  <si>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</si>
  <si>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</si>
  <si>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</si>
  <si>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</si>
  <si>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</si>
  <si>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</si>
  <si>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</si>
  <si>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</si>
  <si>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</si>
  <si>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</si>
  <si>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</si>
  <si>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</si>
  <si>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</si>
  <si>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</si>
  <si>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</si>
  <si>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</si>
  <si>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</si>
  <si>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</si>
  <si>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</si>
  <si>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</si>
  <si>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</si>
  <si>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</si>
  <si>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</si>
  <si>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</si>
  <si>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</si>
  <si>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</si>
  <si>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</si>
  <si>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</si>
  <si>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</si>
  <si>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</si>
  <si>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</si>
  <si>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</si>
  <si>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</si>
  <si>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</si>
  <si>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</si>
  <si>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</si>
  <si>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</si>
  <si>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</si>
  <si>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</si>
  <si>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</si>
  <si>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</si>
  <si>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</si>
  <si>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</si>
  <si>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</si>
  <si>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</si>
  <si>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</si>
  <si>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</si>
  <si>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</si>
  <si>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</si>
  <si>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</si>
  <si>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</si>
  <si>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</si>
  <si>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</si>
  <si>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</si>
  <si>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</si>
  <si>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</si>
  <si>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</si>
  <si>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</si>
  <si>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</si>
  <si>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</si>
  <si>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</si>
  <si>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</si>
  <si>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</si>
  <si>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</si>
  <si>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</si>
  <si>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</si>
  <si>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</si>
  <si>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</si>
  <si>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</si>
  <si>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</si>
  <si>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</si>
  <si>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</si>
  <si>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</si>
  <si>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</si>
  <si>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</si>
  <si>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</si>
  <si>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</si>
  <si>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</si>
  <si>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</si>
  <si>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</si>
  <si>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</si>
  <si>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</si>
  <si>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</si>
  <si>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</si>
  <si>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</si>
  <si>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</si>
  <si>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</si>
  <si>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</si>
  <si>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</si>
  <si>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</si>
  <si>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</si>
  <si>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</si>
  <si>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</si>
  <si>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</si>
  <si>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</si>
  <si>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</si>
  <si>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</si>
  <si>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</si>
  <si>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</si>
  <si>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</si>
  <si>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</si>
  <si>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</si>
  <si>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</si>
  <si>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</si>
  <si>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</si>
  <si>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</si>
  <si>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</si>
  <si>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</si>
  <si>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</si>
  <si>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</si>
  <si>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</si>
  <si>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</si>
  <si>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</si>
  <si>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</si>
  <si>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</si>
  <si>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</si>
  <si>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</si>
  <si>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</si>
  <si>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</si>
  <si>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</si>
  <si>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</si>
  <si>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</si>
  <si>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</si>
  <si>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</si>
  <si>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</si>
  <si>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</si>
  <si>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</si>
  <si>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</si>
  <si>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</si>
  <si>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</si>
  <si>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</si>
  <si>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</si>
  <si>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</si>
  <si>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</si>
  <si>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</si>
  <si>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</si>
  <si>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</si>
  <si>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</si>
  <si>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</si>
  <si>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</si>
  <si>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</si>
  <si>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</si>
  <si>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</si>
  <si>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</si>
  <si>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</si>
  <si>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</si>
  <si>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</si>
  <si>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</si>
  <si>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</si>
  <si>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</si>
  <si>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</si>
  <si>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</si>
  <si>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</si>
  <si>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</si>
  <si>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</si>
  <si>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</si>
  <si>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</si>
  <si>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</si>
  <si>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</si>
  <si>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</si>
  <si>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</si>
  <si>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</si>
  <si>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</si>
  <si>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</si>
  <si>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</si>
  <si>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</si>
  <si>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</si>
  <si>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</si>
  <si>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</si>
  <si>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</si>
  <si>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</si>
  <si>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</si>
  <si>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</si>
  <si>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</si>
  <si>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</si>
  <si>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</si>
  <si>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</si>
  <si>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</si>
  <si>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</si>
  <si>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</si>
  <si>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</si>
  <si>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</si>
  <si>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</si>
  <si>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</si>
  <si>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</si>
  <si>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</si>
  <si>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</si>
  <si>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</si>
  <si>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</si>
  <si>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</si>
  <si>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</si>
  <si>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</si>
  <si>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</si>
  <si>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</si>
  <si>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</si>
  <si>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</si>
  <si>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</si>
  <si>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</si>
  <si>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</si>
  <si>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</si>
  <si>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</si>
  <si>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</si>
  <si>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</si>
  <si>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</si>
  <si>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</si>
  <si>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</si>
  <si>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</si>
  <si>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</si>
  <si>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</si>
  <si>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</si>
  <si>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</si>
  <si>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</si>
  <si>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</si>
  <si>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</si>
  <si>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</si>
  <si>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</si>
  <si>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</si>
  <si>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</si>
  <si>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</si>
  <si>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</si>
  <si>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</si>
  <si>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</si>
  <si>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</si>
  <si>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</si>
  <si>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</si>
  <si>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</si>
  <si>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</si>
  <si>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</si>
  <si>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</si>
  <si>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</si>
  <si>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</si>
  <si>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</si>
  <si>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</si>
  <si>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</si>
  <si>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</si>
  <si>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</si>
  <si>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</si>
  <si>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</si>
  <si>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</si>
  <si>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</si>
  <si>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</si>
  <si>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</si>
  <si>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</si>
  <si>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</si>
  <si>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</si>
  <si>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</si>
  <si>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</si>
  <si>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</si>
  <si>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</si>
  <si>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</si>
  <si>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</si>
  <si>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</si>
  <si>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</si>
  <si>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</si>
  <si>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</si>
  <si>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</si>
  <si>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</si>
  <si>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</si>
  <si>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</si>
  <si>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</si>
  <si>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</si>
  <si>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</si>
  <si>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</si>
  <si>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</si>
  <si>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</si>
  <si>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</si>
  <si>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</si>
  <si>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</si>
  <si>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</si>
  <si>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</si>
  <si>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</si>
  <si>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</si>
  <si>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</si>
  <si>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</si>
  <si>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</si>
  <si>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</si>
  <si>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</si>
  <si>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</si>
  <si>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</si>
  <si>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</si>
  <si>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</si>
  <si>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</si>
  <si>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</si>
  <si>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</si>
  <si>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</si>
  <si>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</si>
  <si>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</si>
  <si>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</si>
  <si>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</si>
  <si>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</si>
  <si>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</si>
  <si>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</si>
  <si>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</si>
  <si>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</si>
  <si>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</si>
  <si>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</si>
  <si>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</si>
  <si>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</si>
  <si>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</si>
  <si>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</si>
  <si>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</si>
  <si>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</si>
  <si>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</si>
  <si>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</si>
  <si>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</si>
  <si>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</si>
  <si>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</si>
  <si>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</si>
  <si>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</si>
  <si>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</si>
  <si>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</si>
  <si>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</si>
  <si>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</si>
  <si>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</si>
  <si>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</si>
  <si>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</si>
  <si>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</si>
  <si>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</si>
  <si>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</si>
  <si>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</si>
  <si>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</si>
  <si>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</si>
  <si>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</si>
  <si>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</si>
  <si>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</si>
  <si>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</si>
  <si>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</si>
  <si>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</si>
  <si>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</si>
  <si>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</si>
  <si>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</si>
  <si>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</si>
  <si>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</si>
  <si>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</si>
  <si>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</si>
  <si>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</si>
  <si>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</si>
  <si>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</si>
  <si>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</si>
  <si>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</si>
  <si>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</si>
  <si>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</si>
  <si>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</si>
  <si>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</si>
  <si>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</si>
  <si>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</si>
  <si>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</si>
  <si>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</si>
  <si>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</si>
  <si>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</si>
  <si>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</si>
  <si>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</si>
  <si>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</si>
  <si>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</si>
  <si>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</si>
  <si>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</si>
  <si>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</si>
  <si>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</si>
  <si>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</si>
  <si>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</si>
  <si>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</si>
  <si>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</si>
  <si>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</si>
  <si>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</si>
  <si>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</si>
  <si>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</si>
  <si>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</si>
  <si>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</si>
  <si>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</si>
  <si>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</si>
  <si>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</si>
  <si>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</si>
  <si>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</si>
  <si>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</si>
  <si>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</si>
  <si>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</si>
  <si>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</si>
  <si>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</si>
  <si>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</si>
  <si>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</si>
  <si>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</si>
  <si>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</si>
  <si>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</si>
  <si>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</si>
  <si>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</si>
  <si>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</si>
  <si>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</si>
  <si>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</si>
  <si>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</si>
  <si>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</si>
  <si>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</si>
  <si>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</si>
  <si>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</si>
  <si>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</si>
  <si>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</si>
  <si>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</si>
  <si>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</si>
  <si>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</si>
  <si>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</si>
  <si>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</si>
  <si>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</si>
  <si>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</si>
  <si>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</si>
  <si>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</si>
  <si>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</si>
  <si>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</si>
  <si>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</si>
  <si>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</si>
  <si>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</si>
  <si>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</si>
  <si>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</si>
  <si>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</si>
  <si>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</si>
  <si>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</si>
  <si>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</si>
  <si>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</si>
  <si>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</si>
  <si>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</si>
  <si>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</si>
  <si>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</si>
  <si>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</si>
  <si>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</si>
  <si>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</si>
  <si>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</si>
  <si>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</si>
  <si>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</si>
  <si>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</si>
  <si>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</si>
  <si>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</si>
  <si>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</si>
  <si>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</si>
  <si>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</si>
  <si>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</si>
  <si>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</si>
  <si>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</si>
  <si>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</si>
  <si>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</si>
  <si>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</si>
  <si>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</si>
  <si>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</si>
  <si>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</si>
  <si>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</si>
  <si>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</si>
  <si>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</si>
  <si>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</si>
  <si>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</si>
  <si>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</si>
  <si>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</si>
  <si>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</si>
  <si>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</si>
  <si>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</si>
  <si>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</si>
  <si>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</si>
  <si>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</si>
  <si>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</si>
  <si>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</si>
  <si>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</si>
  <si>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</si>
  <si>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</si>
  <si>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</si>
  <si>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</si>
  <si>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</si>
  <si>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</si>
  <si>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</si>
  <si>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</si>
  <si>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</si>
  <si>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</si>
  <si>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</si>
  <si>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</si>
  <si>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</si>
  <si>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</si>
  <si>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</si>
  <si>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</si>
  <si>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</si>
  <si>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</si>
  <si>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</si>
  <si>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</si>
  <si>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</si>
  <si>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</si>
  <si>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</si>
  <si>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</si>
  <si>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</si>
  <si>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</si>
  <si>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</si>
  <si>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</si>
  <si>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</si>
  <si>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</si>
  <si>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</si>
  <si>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</si>
  <si>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</si>
  <si>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</si>
  <si>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</si>
  <si>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</si>
  <si>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</si>
  <si>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</si>
  <si>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</si>
  <si>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</si>
  <si>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</si>
  <si>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</si>
  <si>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</si>
  <si>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</si>
  <si>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</si>
  <si>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</si>
  <si>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</si>
  <si>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</si>
  <si>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</si>
  <si>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</si>
  <si>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</si>
  <si>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</si>
  <si>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</si>
  <si>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</si>
  <si>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</si>
  <si>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</si>
  <si>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</si>
  <si>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</si>
  <si>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</si>
  <si>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</si>
  <si>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</si>
  <si>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</si>
  <si>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</si>
  <si>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</si>
  <si>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</si>
  <si>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</si>
  <si>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</si>
  <si>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</si>
  <si>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</si>
  <si>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</si>
  <si>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</si>
  <si>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</si>
  <si>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</si>
  <si>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</si>
  <si>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</si>
  <si>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</si>
  <si>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</si>
  <si>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</si>
  <si>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</si>
  <si>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</si>
  <si>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</si>
  <si>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</si>
  <si>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</si>
  <si>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</si>
  <si>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</si>
  <si>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</si>
  <si>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</si>
  <si>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</si>
  <si>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</si>
  <si>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</si>
  <si>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</si>
  <si>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</si>
  <si>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</si>
  <si>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</si>
  <si>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</si>
  <si>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</si>
  <si>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</si>
  <si>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</si>
  <si>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</si>
  <si>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</si>
  <si>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</si>
  <si>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</si>
  <si>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</si>
  <si>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</si>
  <si>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</si>
  <si>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</si>
  <si>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</si>
  <si>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</si>
  <si>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</si>
  <si>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</si>
  <si>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</si>
  <si>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</si>
  <si>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</si>
  <si>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</si>
  <si>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</si>
  <si>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</si>
  <si>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</si>
  <si>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</si>
  <si>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</si>
  <si>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</si>
  <si>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</si>
  <si>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</si>
  <si>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</si>
  <si>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</si>
  <si>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</si>
  <si>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</si>
  <si>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</si>
  <si>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</si>
  <si>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</si>
  <si>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</si>
  <si>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</si>
  <si>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</si>
  <si>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</si>
  <si>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</si>
  <si>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</si>
  <si>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</si>
  <si>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</si>
  <si>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</si>
  <si>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</si>
  <si>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</si>
  <si>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</si>
  <si>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</si>
  <si>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</si>
  <si>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</si>
  <si>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</si>
  <si>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</si>
  <si>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</si>
  <si>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</si>
  <si>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</si>
  <si>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</si>
  <si>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</si>
  <si>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</si>
  <si>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</si>
  <si>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</si>
  <si>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</si>
  <si>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</si>
  <si>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</si>
  <si>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</si>
  <si>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</si>
  <si>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</si>
  <si>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</si>
  <si>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</si>
  <si>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</si>
  <si>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</si>
  <si>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</si>
  <si>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</si>
  <si>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</si>
  <si>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</si>
  <si>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</si>
  <si>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</si>
  <si>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</si>
  <si>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</si>
  <si>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</si>
  <si>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</si>
  <si>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</si>
  <si>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</si>
  <si>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</si>
  <si>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</si>
  <si>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</si>
  <si>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</si>
  <si>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</si>
  <si>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</si>
  <si>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</si>
  <si>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</si>
  <si>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</si>
  <si>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</si>
  <si>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</si>
  <si>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</si>
  <si>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</si>
  <si>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</si>
  <si>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</si>
  <si>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</si>
  <si>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</si>
  <si>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</si>
  <si>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</si>
  <si>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</si>
  <si>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</si>
  <si>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</si>
  <si>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</si>
  <si>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</si>
  <si>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</si>
  <si>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</si>
  <si>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</si>
  <si>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</si>
  <si>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</si>
  <si>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</si>
  <si>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</si>
  <si>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</si>
  <si>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</si>
  <si>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</si>
  <si>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</si>
  <si>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</si>
  <si>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</si>
  <si>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</si>
  <si>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</si>
  <si>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</si>
  <si>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</si>
  <si>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</si>
  <si>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</si>
  <si>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</si>
  <si>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</si>
  <si>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</si>
  <si>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</si>
  <si>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</si>
  <si>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</si>
  <si>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</si>
  <si>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</si>
  <si>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</si>
  <si>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</si>
  <si>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</si>
  <si>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</si>
  <si>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</si>
  <si>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</si>
  <si>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</si>
  <si>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</si>
  <si>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</si>
  <si>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</si>
  <si>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</si>
  <si>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</si>
  <si>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</si>
  <si>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</si>
  <si>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</si>
  <si>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</si>
  <si>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</si>
  <si>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</si>
  <si>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</si>
  <si>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</si>
  <si>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</si>
  <si>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</si>
  <si>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</si>
  <si>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</si>
  <si>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</si>
  <si>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</si>
  <si>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</si>
  <si>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</si>
  <si>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</si>
  <si>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</si>
  <si>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</si>
  <si>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</si>
  <si>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</si>
  <si>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</si>
  <si>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</si>
  <si>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</si>
  <si>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</si>
  <si>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</si>
  <si>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</si>
  <si>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</si>
  <si>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</si>
  <si>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</si>
  <si>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</si>
  <si>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</si>
  <si>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</si>
  <si>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</si>
  <si>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</si>
  <si>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</si>
  <si>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</si>
  <si>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</si>
  <si>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</si>
  <si>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</si>
  <si>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</si>
  <si>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</si>
  <si>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</si>
  <si>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</si>
  <si>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</si>
  <si>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</si>
  <si>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</si>
  <si>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</si>
  <si>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</si>
  <si>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</si>
  <si>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</si>
  <si>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</si>
  <si>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</si>
  <si>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</si>
  <si>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</si>
  <si>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</si>
  <si>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</si>
  <si>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</si>
  <si>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</si>
  <si>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</si>
  <si>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</si>
  <si>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</si>
  <si>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</si>
  <si>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</si>
  <si>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</si>
  <si>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</si>
  <si>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</si>
  <si>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</si>
  <si>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</si>
  <si>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</si>
  <si>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</si>
  <si>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</si>
  <si>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</si>
  <si>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</si>
  <si>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</si>
  <si>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</si>
  <si>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</si>
  <si>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</si>
  <si>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</si>
  <si>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</si>
  <si>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</si>
  <si>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</si>
  <si>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</si>
  <si>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</si>
  <si>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</si>
  <si>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</si>
  <si>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</si>
  <si>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</si>
  <si>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</si>
  <si>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</si>
  <si>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</si>
  <si>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</si>
  <si>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</si>
  <si>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</si>
  <si>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</si>
  <si>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</si>
  <si>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</si>
  <si>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</si>
  <si>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</si>
  <si>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</si>
  <si>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</si>
  <si>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</si>
  <si>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</si>
  <si>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</si>
  <si>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</si>
  <si>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</si>
  <si>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</si>
  <si>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</si>
  <si>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</si>
  <si>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</si>
  <si>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</si>
  <si>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</si>
  <si>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</si>
  <si>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</si>
  <si>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</si>
  <si>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</si>
  <si>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</si>
  <si>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</si>
  <si>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</si>
  <si>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</si>
  <si>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</si>
  <si>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</si>
  <si>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</si>
  <si>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</si>
  <si>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</si>
  <si>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</si>
  <si>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</si>
  <si>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</si>
  <si>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</si>
  <si>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</si>
  <si>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</si>
  <si>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</si>
  <si>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</si>
  <si>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</si>
  <si>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</si>
  <si>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</si>
  <si>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</si>
  <si>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</si>
  <si>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</si>
  <si>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</si>
  <si>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</si>
  <si>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</si>
  <si>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</si>
  <si>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</si>
  <si>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</si>
  <si>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</si>
  <si>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</si>
  <si>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</si>
  <si>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</si>
  <si>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</si>
  <si>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</si>
  <si>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</si>
  <si>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</si>
  <si>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</si>
  <si>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</si>
  <si>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</si>
  <si>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</si>
  <si>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</si>
  <si>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</si>
  <si>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</si>
  <si>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</si>
  <si>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</si>
  <si>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</si>
  <si>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</si>
  <si>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</si>
  <si>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</si>
  <si>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</si>
  <si>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</si>
  <si>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</si>
  <si>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</si>
  <si>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</si>
  <si>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</si>
  <si>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</si>
  <si>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</si>
  <si>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</si>
  <si>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</si>
  <si>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</si>
  <si>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</si>
  <si>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</si>
  <si>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</si>
  <si>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</si>
  <si>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</si>
  <si>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</si>
  <si>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</si>
  <si>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</si>
  <si>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</si>
  <si>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</si>
  <si>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</si>
  <si>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</si>
  <si>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</si>
  <si>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</si>
  <si>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</si>
  <si>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</si>
  <si>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</si>
  <si>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</si>
  <si>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</si>
  <si>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</si>
  <si>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</si>
  <si>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</si>
  <si>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</si>
  <si>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</si>
  <si>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</si>
  <si>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</si>
  <si>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</si>
  <si>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</si>
  <si>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</si>
  <si>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</si>
  <si>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</si>
  <si>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</si>
  <si>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</si>
  <si>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</si>
  <si>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</si>
  <si>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</si>
  <si>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</si>
  <si>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</si>
  <si>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</si>
  <si>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</si>
  <si>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</si>
  <si>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</si>
  <si>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</si>
  <si>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</si>
  <si>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</si>
  <si>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</si>
  <si>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</si>
  <si>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</si>
  <si>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</si>
  <si>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</si>
  <si>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</si>
  <si>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</si>
  <si>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</si>
  <si>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</si>
  <si>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</si>
  <si>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</si>
  <si>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</si>
  <si>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</si>
  <si>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</si>
  <si>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</si>
  <si>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</si>
  <si>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</si>
  <si>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</si>
  <si>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</si>
  <si>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</si>
  <si>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</si>
  <si>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</si>
  <si>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</si>
  <si>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</si>
  <si>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</si>
  <si>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</si>
  <si>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</si>
  <si>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</si>
  <si>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</si>
  <si>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</si>
  <si>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</si>
  <si>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</si>
  <si>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</si>
  <si>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</si>
  <si>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</si>
  <si>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</si>
  <si>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</si>
  <si>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</si>
  <si>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</si>
  <si>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</si>
  <si>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</si>
  <si>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</si>
  <si>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</si>
  <si>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</si>
  <si>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</si>
  <si>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</si>
  <si>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</si>
  <si>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</si>
  <si>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</si>
  <si>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</si>
  <si>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</si>
  <si>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</si>
  <si>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</si>
  <si>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</si>
  <si>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</si>
  <si>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</si>
  <si>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</si>
  <si>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</si>
  <si>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</si>
  <si>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</si>
  <si>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</si>
  <si>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</si>
  <si>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</si>
  <si>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</si>
  <si>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</si>
  <si>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</si>
  <si>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</si>
  <si>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</si>
  <si>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</si>
  <si>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</si>
  <si>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</si>
  <si>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</si>
  <si>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</si>
  <si>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</si>
  <si>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</si>
  <si>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</si>
  <si>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</si>
  <si>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</si>
  <si>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</si>
  <si>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</si>
  <si>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</si>
  <si>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</si>
  <si>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</si>
  <si>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</si>
  <si>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</si>
  <si>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</si>
  <si>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</si>
  <si>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</si>
  <si>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</si>
  <si>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</si>
  <si>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</si>
  <si>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</si>
  <si>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</si>
  <si>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</si>
  <si>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</si>
  <si>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</si>
  <si>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</si>
  <si>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</si>
  <si>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</si>
  <si>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</si>
  <si>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</si>
  <si>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</si>
  <si>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</si>
  <si>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</si>
  <si>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</si>
  <si>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</si>
  <si>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</si>
  <si>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</si>
  <si>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</si>
  <si>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</si>
  <si>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</si>
  <si>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</si>
  <si>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</si>
  <si>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</si>
  <si>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</si>
  <si>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</si>
  <si>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</si>
  <si>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</si>
  <si>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</si>
  <si>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</si>
  <si>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</si>
  <si>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</si>
  <si>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</si>
  <si>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</si>
  <si>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</si>
  <si>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</si>
  <si>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</si>
  <si>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</si>
  <si>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</si>
  <si>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</si>
  <si>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</si>
  <si>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</si>
  <si>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</si>
  <si>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</si>
  <si>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</si>
  <si>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</si>
  <si>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</si>
  <si>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</si>
  <si>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</si>
  <si>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</si>
  <si>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</si>
  <si>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</si>
  <si>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</si>
  <si>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</si>
  <si>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</si>
  <si>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</si>
  <si>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</si>
  <si>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</si>
  <si>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</si>
  <si>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</si>
  <si>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</si>
  <si>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</si>
  <si>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</si>
  <si>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</si>
  <si>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</si>
  <si>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</si>
  <si>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</si>
  <si>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</si>
  <si>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</si>
  <si>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</si>
  <si>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</si>
  <si>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</si>
  <si>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</si>
  <si>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</si>
  <si>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</si>
  <si>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</si>
  <si>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</si>
  <si>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</si>
  <si>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</si>
  <si>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</si>
  <si>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</si>
  <si>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</si>
  <si>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</si>
  <si>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</si>
  <si>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</si>
  <si>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</si>
  <si>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</si>
  <si>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</si>
  <si>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</si>
  <si>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</si>
  <si>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</si>
  <si>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</si>
  <si>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</si>
  <si>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</si>
  <si>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</si>
  <si>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</si>
  <si>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</si>
  <si>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</si>
  <si>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</si>
  <si>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</si>
  <si>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</si>
  <si>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</si>
  <si>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</si>
  <si>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</si>
  <si>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</si>
  <si>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</si>
  <si>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</si>
  <si>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</si>
  <si>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</si>
  <si>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</si>
  <si>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</si>
  <si>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</si>
  <si>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</si>
  <si>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</si>
  <si>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</si>
  <si>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</si>
  <si>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</si>
  <si>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</si>
  <si>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</si>
  <si>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</si>
  <si>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</si>
  <si>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</si>
  <si>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</si>
  <si>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</si>
  <si>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</si>
  <si>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</si>
  <si>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</si>
  <si>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</si>
  <si>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</si>
  <si>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</si>
  <si>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</si>
  <si>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</si>
  <si>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</si>
  <si>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</si>
  <si>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</si>
  <si>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</si>
  <si>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</si>
  <si>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</si>
  <si>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</si>
  <si>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</si>
  <si>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</si>
  <si>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</si>
  <si>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</si>
  <si>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</si>
  <si>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</si>
  <si>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</si>
  <si>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</si>
  <si>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</si>
  <si>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</si>
  <si>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</si>
  <si>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</si>
  <si>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</si>
  <si>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</si>
  <si>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</si>
  <si>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</si>
  <si>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</si>
  <si>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</si>
  <si>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</si>
  <si>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</si>
  <si>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</si>
  <si>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</si>
  <si>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</si>
  <si>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</si>
  <si>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</si>
  <si>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</si>
  <si>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</si>
  <si>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</si>
  <si>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</si>
  <si>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</si>
  <si>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</si>
  <si>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</si>
  <si>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</si>
  <si>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</si>
  <si>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</si>
  <si>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</si>
  <si>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</si>
  <si>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</si>
  <si>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</si>
  <si>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</si>
  <si>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</si>
  <si>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</si>
  <si>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</si>
  <si>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</si>
  <si>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</si>
  <si>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</si>
  <si>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</si>
  <si>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</si>
  <si>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</si>
  <si>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</si>
  <si>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</si>
  <si>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</si>
  <si>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</si>
  <si>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</si>
  <si>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</si>
  <si>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</si>
  <si>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</si>
  <si>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</si>
  <si>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</si>
  <si>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</si>
  <si>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</si>
  <si>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</si>
  <si>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</si>
  <si>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</si>
  <si>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</si>
  <si>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</si>
  <si>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</si>
  <si>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</si>
  <si>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</si>
  <si>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</si>
  <si>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</si>
  <si>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</si>
  <si>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</si>
  <si>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</si>
  <si>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</si>
  <si>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</si>
  <si>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</si>
  <si>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</si>
  <si>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</si>
  <si>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</si>
  <si>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</si>
  <si>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</si>
  <si>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</si>
  <si>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</si>
  <si>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</si>
  <si>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</si>
  <si>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</si>
  <si>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</si>
  <si>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</si>
  <si>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</si>
  <si>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</si>
  <si>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</si>
  <si>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</si>
  <si>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</si>
  <si>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</si>
  <si>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</si>
  <si>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</si>
  <si>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</si>
  <si>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</si>
  <si>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</si>
  <si>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</si>
  <si>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</si>
  <si>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</si>
  <si>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</si>
  <si>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</si>
  <si>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</si>
  <si>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</si>
  <si>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</si>
  <si>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</si>
  <si>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</si>
  <si>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</si>
  <si>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</si>
  <si>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</si>
  <si>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</si>
  <si>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</si>
  <si>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</si>
  <si>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</si>
  <si>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</si>
  <si>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</si>
  <si>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</si>
  <si>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</si>
  <si>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</si>
  <si>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</si>
  <si>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</si>
  <si>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</si>
  <si>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</si>
  <si>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</si>
  <si>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</si>
  <si>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</si>
  <si>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</si>
  <si>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</si>
  <si>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</si>
  <si>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</si>
  <si>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</si>
  <si>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</si>
  <si>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</si>
  <si>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</si>
  <si>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</si>
  <si>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</si>
  <si>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</si>
  <si>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</si>
  <si>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</si>
  <si>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</si>
  <si>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</si>
  <si>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</si>
  <si>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</si>
  <si>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</si>
  <si>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</si>
  <si>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</si>
  <si>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</si>
  <si>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</si>
  <si>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</si>
  <si>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</si>
  <si>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</si>
  <si>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</si>
  <si>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</si>
  <si>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</si>
  <si>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</si>
  <si>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</si>
  <si>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</si>
  <si>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</si>
  <si>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</si>
  <si>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</si>
  <si>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</si>
  <si>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</si>
  <si>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</si>
  <si>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</si>
  <si>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</si>
  <si>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</si>
  <si>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</si>
  <si>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</si>
  <si>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</si>
  <si>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</si>
  <si>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</si>
  <si>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</si>
  <si>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</si>
  <si>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</si>
  <si>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</si>
  <si>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</si>
  <si>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</si>
  <si>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</si>
  <si>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</si>
  <si>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</si>
  <si>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</si>
  <si>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</si>
  <si>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</si>
  <si>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</si>
  <si>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</si>
  <si>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</si>
  <si>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</si>
  <si>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</si>
  <si>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</si>
  <si>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</si>
  <si>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</si>
  <si>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</si>
  <si>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</si>
  <si>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</si>
  <si>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</si>
  <si>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</si>
  <si>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</si>
  <si>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</si>
  <si>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</si>
  <si>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</si>
  <si>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</si>
  <si>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</si>
  <si>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</si>
  <si>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</si>
  <si>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</si>
  <si>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</si>
  <si>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</si>
  <si>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</si>
  <si>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</si>
  <si>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</si>
  <si>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</si>
  <si>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</si>
  <si>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</si>
  <si>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</si>
  <si>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</si>
  <si>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</si>
  <si>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</si>
  <si>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</si>
  <si>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</si>
  <si>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</si>
  <si>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</si>
  <si>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</si>
  <si>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</si>
  <si>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</si>
  <si>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</si>
  <si>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</si>
  <si>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</si>
  <si>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</si>
  <si>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</si>
  <si>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</si>
  <si>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</si>
  <si>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</si>
  <si>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</si>
  <si>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</si>
  <si>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</si>
  <si>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</si>
  <si>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</si>
  <si>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</si>
  <si>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</si>
  <si>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</si>
  <si>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</si>
  <si>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</si>
  <si>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</si>
  <si>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</si>
  <si>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</si>
  <si>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</si>
  <si>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</si>
  <si>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</si>
  <si>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</si>
  <si>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</si>
  <si>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</si>
  <si>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</si>
  <si>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</si>
  <si>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</si>
  <si>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</si>
  <si>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</si>
  <si>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</si>
  <si>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</si>
  <si>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</si>
  <si>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</si>
  <si>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</si>
  <si>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</si>
  <si>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</si>
  <si>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</si>
  <si>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</si>
  <si>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</si>
  <si>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</si>
  <si>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</si>
  <si>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</si>
  <si>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</si>
  <si>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</si>
  <si>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</si>
  <si>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</si>
  <si>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</si>
  <si>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</si>
  <si>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</si>
  <si>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</si>
  <si>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</si>
  <si>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</si>
  <si>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</si>
  <si>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</si>
  <si>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</si>
  <si>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</si>
  <si>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</si>
  <si>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</si>
  <si>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</si>
  <si>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</si>
  <si>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</si>
  <si>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</si>
  <si>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</si>
  <si>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</si>
  <si>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</si>
  <si>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</si>
  <si>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</si>
  <si>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</si>
  <si>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</si>
  <si>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</si>
  <si>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</si>
  <si>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</si>
  <si>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</si>
  <si>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</si>
  <si>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</si>
  <si>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</si>
  <si>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</si>
  <si>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</si>
  <si>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</si>
  <si>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</si>
  <si>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</si>
  <si>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</si>
  <si>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</si>
  <si>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</si>
  <si>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</si>
  <si>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</si>
  <si>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</si>
  <si>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</si>
  <si>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</si>
  <si>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</si>
  <si>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</si>
  <si>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</si>
  <si>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</si>
  <si>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</si>
  <si>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</si>
  <si>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</si>
  <si>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</si>
  <si>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</si>
  <si>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</si>
  <si>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</si>
  <si>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</si>
  <si>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</si>
  <si>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</si>
  <si>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</si>
  <si>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</si>
  <si>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</si>
  <si>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</si>
  <si>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</si>
  <si>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</si>
  <si>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</si>
  <si>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</si>
  <si>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</si>
  <si>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</si>
  <si>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</si>
  <si>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</si>
  <si>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</si>
  <si>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</si>
  <si>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</si>
  <si>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</si>
  <si>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</si>
  <si>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</si>
  <si>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</si>
  <si>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</si>
  <si>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</si>
  <si>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</si>
  <si>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</si>
  <si>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</si>
  <si>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</si>
  <si>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</si>
  <si>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</si>
  <si>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</si>
  <si>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</si>
  <si>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</si>
  <si>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</si>
  <si>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</si>
  <si>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</si>
  <si>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</si>
  <si>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</si>
  <si>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</si>
  <si>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</si>
  <si>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</si>
  <si>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</si>
  <si>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</si>
  <si>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</si>
  <si>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</si>
  <si>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</si>
  <si>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</si>
  <si>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</si>
  <si>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</si>
  <si>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</si>
  <si>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</si>
  <si>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</si>
  <si>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</si>
  <si>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</si>
  <si>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</si>
  <si>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</si>
  <si>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</si>
  <si>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</si>
  <si>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</si>
  <si>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</si>
  <si>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</si>
  <si>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</si>
  <si>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</si>
  <si>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</si>
  <si>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</si>
  <si>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</si>
  <si>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</si>
  <si>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</si>
  <si>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</si>
  <si>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</si>
  <si>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</si>
  <si>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</si>
  <si>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</si>
  <si>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</si>
  <si>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</si>
  <si>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</si>
  <si>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</si>
  <si>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</si>
  <si>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</si>
  <si>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</si>
  <si>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</si>
  <si>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</si>
  <si>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</si>
  <si>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</si>
  <si>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</si>
  <si>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</si>
  <si>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</si>
  <si>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</si>
  <si>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</si>
  <si>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</si>
  <si>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</si>
  <si>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</si>
  <si>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</si>
  <si>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</si>
  <si>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</si>
  <si>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</si>
  <si>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</si>
  <si>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</si>
  <si>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</si>
  <si>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</si>
  <si>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</si>
  <si>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</si>
  <si>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</si>
  <si>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</si>
  <si>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</si>
  <si>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</si>
  <si>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</si>
  <si>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</si>
  <si>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</si>
  <si>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</si>
  <si>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</si>
  <si>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</si>
  <si>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</si>
  <si>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</si>
  <si>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</si>
  <si>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</si>
  <si>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</si>
  <si>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</si>
  <si>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</si>
  <si>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</si>
  <si>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</si>
  <si>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</si>
  <si>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</si>
  <si>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</si>
  <si>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</si>
  <si>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</si>
  <si>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</si>
  <si>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</si>
  <si>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</si>
  <si>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</si>
  <si>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</si>
  <si>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</si>
  <si>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</si>
  <si>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</si>
  <si>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</si>
  <si>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</si>
  <si>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</si>
  <si>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</si>
  <si>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</si>
  <si>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</si>
  <si>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</si>
  <si>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</si>
  <si>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</si>
  <si>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</si>
  <si>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</si>
  <si>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</si>
  <si>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</si>
  <si>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</si>
  <si>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</si>
  <si>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</si>
  <si>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</si>
  <si>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</si>
  <si>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</si>
  <si>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</si>
  <si>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</si>
  <si>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</si>
  <si>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</si>
  <si>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</si>
  <si>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</si>
  <si>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</si>
  <si>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</si>
  <si>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</si>
  <si>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</si>
  <si>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</si>
  <si>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</si>
  <si>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</si>
  <si>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</si>
  <si>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</si>
  <si>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</si>
  <si>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</si>
  <si>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</si>
  <si>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</si>
  <si>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</si>
  <si>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</si>
  <si>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</si>
  <si>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</si>
  <si>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</si>
  <si>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</si>
  <si>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</si>
  <si>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</si>
  <si>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</si>
  <si>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</si>
  <si>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</si>
  <si>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</si>
  <si>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</si>
  <si>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</si>
  <si>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</si>
  <si>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</si>
  <si>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</si>
  <si>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</si>
  <si>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</si>
  <si>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</si>
  <si>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</si>
  <si>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</si>
  <si>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</si>
  <si>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</si>
  <si>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</si>
  <si>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</si>
  <si>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</si>
  <si>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</si>
  <si>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</si>
  <si>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</si>
  <si>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</si>
  <si>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</si>
  <si>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</si>
  <si>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</si>
  <si>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</si>
  <si>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</si>
  <si>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</si>
  <si>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</si>
  <si>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</si>
  <si>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</si>
  <si>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</si>
  <si>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</si>
  <si>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</si>
  <si>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</si>
  <si>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</si>
  <si>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</si>
  <si>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</si>
  <si>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</si>
  <si>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</si>
  <si>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</si>
  <si>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</si>
  <si>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</si>
  <si>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</si>
  <si>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</si>
  <si>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</si>
  <si>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</si>
  <si>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</si>
  <si>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</si>
  <si>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</si>
  <si>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</si>
  <si>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</si>
  <si>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</si>
  <si>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</si>
  <si>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</si>
  <si>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</si>
  <si>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</si>
  <si>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</si>
  <si>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</si>
  <si>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</si>
  <si>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</si>
  <si>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</si>
  <si>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</si>
  <si>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</si>
  <si>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</si>
  <si>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</si>
  <si>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</si>
  <si>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</si>
  <si>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</si>
  <si>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</si>
  <si>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</si>
  <si>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</si>
  <si>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</si>
  <si>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</si>
  <si>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</si>
  <si>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</si>
  <si>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</si>
  <si>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</si>
  <si>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</si>
  <si>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</si>
  <si>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</si>
  <si>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</si>
  <si>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</si>
  <si>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</si>
  <si>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</si>
  <si>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</si>
  <si>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</si>
  <si>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</si>
  <si>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</si>
  <si>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</si>
  <si>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</si>
  <si>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</si>
  <si>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</si>
  <si>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</si>
  <si>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</si>
  <si>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</si>
  <si>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</si>
  <si>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</si>
  <si>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</si>
  <si>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</si>
  <si>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</si>
  <si>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</si>
  <si>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</si>
  <si>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</si>
  <si>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</si>
  <si>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</si>
  <si>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</si>
  <si>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</si>
  <si>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</si>
  <si>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</si>
  <si>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</si>
  <si>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</si>
  <si>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</si>
  <si>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</si>
  <si>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</si>
  <si>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</si>
  <si>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</si>
  <si>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</si>
  <si>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</si>
  <si>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</si>
  <si>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</si>
  <si>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</si>
  <si>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</si>
  <si>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</si>
  <si>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</si>
  <si>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</si>
  <si>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</si>
  <si>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</si>
  <si>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</si>
  <si>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</si>
  <si>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</si>
  <si>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</si>
  <si>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</si>
  <si>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</si>
  <si>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</si>
  <si>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</si>
  <si>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</si>
  <si>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</si>
  <si>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</si>
  <si>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</si>
  <si>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</si>
  <si>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</si>
  <si>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</si>
  <si>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</si>
  <si>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</si>
  <si>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</si>
  <si>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</si>
  <si>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</si>
  <si>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</si>
  <si>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</si>
  <si>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</si>
  <si>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</si>
  <si>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</si>
  <si>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</si>
  <si>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</si>
  <si>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</si>
  <si>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</si>
  <si>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</si>
  <si>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</si>
  <si>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</si>
  <si>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</si>
  <si>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</si>
  <si>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</si>
  <si>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</si>
  <si>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</si>
  <si>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</si>
  <si>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</si>
  <si>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</si>
  <si>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</si>
  <si>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</si>
  <si>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</si>
  <si>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</si>
  <si>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</si>
  <si>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</si>
  <si>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</si>
  <si>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</si>
  <si>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</si>
  <si>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</si>
  <si>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</si>
  <si>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</si>
  <si>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</si>
  <si>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</si>
  <si>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</si>
  <si>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</si>
  <si>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</si>
  <si>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</si>
  <si>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</si>
  <si>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</si>
  <si>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</si>
  <si>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</si>
  <si>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</si>
  <si>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</si>
  <si>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</si>
  <si>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</si>
  <si>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</si>
  <si>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</si>
  <si>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</si>
  <si>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</si>
  <si>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</si>
  <si>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</si>
  <si>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</si>
  <si>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</si>
  <si>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</si>
  <si>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</si>
  <si>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</si>
  <si>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</si>
  <si>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</si>
  <si>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</si>
  <si>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</si>
  <si>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</si>
  <si>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</si>
  <si>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</si>
  <si>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</si>
  <si>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</si>
  <si>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</si>
  <si>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</si>
  <si>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</si>
  <si>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</si>
  <si>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</si>
  <si>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</si>
  <si>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</si>
  <si>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</si>
  <si>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</si>
  <si>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</si>
  <si>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</si>
  <si>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</si>
  <si>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</si>
  <si>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</si>
  <si>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</si>
  <si>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</si>
  <si>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</si>
  <si>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</si>
  <si>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</si>
  <si>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</si>
  <si>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</si>
  <si>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</si>
  <si>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</si>
  <si>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</si>
  <si>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</si>
  <si>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</si>
  <si>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</si>
  <si>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</si>
  <si>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</si>
  <si>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</si>
  <si>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</si>
  <si>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</si>
  <si>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</si>
  <si>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</si>
  <si>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</si>
  <si>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</si>
  <si>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</si>
  <si>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</si>
  <si>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</si>
  <si>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</si>
  <si>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</si>
  <si>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</si>
  <si>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</si>
  <si>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</si>
  <si>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</si>
  <si>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</si>
  <si>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</si>
  <si>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</si>
  <si>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</si>
  <si>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</si>
  <si>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</si>
  <si>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</si>
  <si>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</si>
  <si>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</si>
  <si>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</si>
  <si>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</si>
  <si>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</si>
  <si>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</si>
  <si>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</si>
  <si>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</si>
  <si>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</si>
  <si>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</si>
  <si>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</si>
  <si>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</si>
  <si>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</si>
  <si>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</si>
  <si>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</si>
  <si>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</si>
  <si>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</si>
  <si>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</si>
  <si>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</si>
  <si>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</si>
  <si>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</si>
  <si>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</si>
  <si>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</si>
  <si>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</si>
  <si>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</si>
  <si>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</si>
  <si>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</si>
  <si>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</si>
  <si>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</si>
  <si>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</si>
  <si>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</si>
  <si>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</si>
  <si>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</si>
  <si>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</si>
  <si>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</si>
  <si>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</si>
  <si>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</si>
  <si>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</si>
  <si>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</si>
  <si>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</si>
  <si>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</si>
  <si>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</si>
  <si>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</si>
  <si>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</si>
  <si>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</si>
  <si>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</si>
  <si>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</si>
  <si>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</si>
  <si>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</si>
  <si>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</si>
  <si>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</si>
  <si>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</si>
  <si>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</si>
  <si>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</si>
  <si>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</si>
  <si>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</si>
  <si>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</si>
  <si>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</si>
  <si>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</si>
  <si>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</si>
  <si>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</si>
  <si>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</si>
  <si>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</si>
  <si>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</si>
  <si>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</si>
  <si>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</si>
  <si>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</si>
  <si>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</si>
  <si>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</si>
  <si>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</si>
  <si>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</si>
  <si>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</si>
  <si>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</si>
  <si>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</si>
  <si>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</si>
  <si>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</si>
  <si>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</si>
  <si>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</si>
  <si>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</si>
  <si>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</si>
  <si>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</si>
  <si>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</si>
  <si>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</si>
  <si>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</si>
  <si>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</si>
  <si>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</si>
  <si>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</si>
  <si>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</si>
  <si>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</si>
  <si>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</si>
  <si>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</si>
  <si>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</si>
  <si>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</si>
  <si>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</si>
  <si>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</si>
  <si>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</si>
  <si>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</si>
  <si>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</si>
  <si>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</si>
  <si>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</si>
  <si>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</si>
  <si>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</si>
  <si>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</si>
  <si>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</si>
  <si>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</si>
  <si>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</si>
  <si>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</si>
  <si>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</si>
  <si>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</si>
  <si>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</si>
  <si>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</si>
  <si>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</si>
  <si>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</si>
  <si>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</si>
  <si>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</si>
  <si>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</si>
  <si>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</si>
  <si>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</si>
  <si>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</si>
  <si>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</si>
  <si>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</si>
  <si>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</si>
  <si>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</si>
  <si>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</si>
  <si>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</si>
  <si>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</si>
  <si>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</si>
  <si>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</si>
  <si>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</si>
  <si>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</si>
  <si>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</si>
  <si>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</si>
  <si>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</si>
  <si>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</si>
  <si>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</si>
  <si>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</si>
  <si>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</si>
  <si>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</si>
  <si>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</si>
  <si>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</si>
  <si>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</si>
  <si>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</si>
  <si>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</si>
  <si>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</si>
  <si>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</si>
  <si>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</si>
  <si>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</si>
  <si>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</si>
  <si>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</si>
  <si>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</si>
  <si>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</si>
  <si>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</si>
  <si>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</si>
  <si>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</si>
  <si>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</si>
  <si>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</si>
  <si>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</si>
  <si>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</si>
  <si>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</si>
  <si>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</si>
  <si>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</si>
  <si>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</si>
  <si>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</si>
  <si>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</si>
  <si>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</si>
  <si>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</si>
  <si>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</si>
  <si>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</si>
  <si>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</si>
  <si>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</si>
  <si>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</si>
  <si>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</si>
  <si>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</si>
  <si>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</si>
  <si>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</si>
  <si>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</si>
  <si>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</si>
  <si>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</si>
  <si>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</si>
  <si>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</si>
  <si>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</si>
  <si>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</si>
  <si>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</si>
  <si>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</si>
  <si>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</si>
  <si>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</si>
  <si>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</si>
  <si>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</si>
  <si>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</si>
  <si>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</si>
  <si>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</si>
  <si>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</si>
  <si>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</si>
  <si>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</si>
  <si>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</si>
  <si>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</si>
  <si>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</si>
  <si>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</si>
  <si>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</si>
  <si>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</si>
  <si>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</si>
  <si>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</si>
  <si>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</si>
  <si>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</si>
  <si>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</si>
  <si>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</si>
  <si>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</si>
  <si>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</si>
  <si>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</si>
  <si>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</si>
  <si>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</si>
  <si>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</si>
  <si>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</si>
  <si>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</si>
  <si>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</si>
  <si>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</si>
  <si>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</si>
  <si>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</si>
  <si>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</si>
  <si>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</si>
  <si>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</si>
  <si>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</si>
  <si>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</si>
  <si>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</si>
  <si>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</si>
  <si>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</si>
  <si>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</si>
  <si>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</si>
  <si>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</si>
  <si>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</si>
  <si>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</si>
  <si>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</si>
  <si>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</si>
  <si>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</si>
  <si>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</si>
  <si>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</si>
  <si>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</si>
  <si>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</si>
  <si>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</si>
  <si>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</si>
  <si>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</si>
  <si>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</si>
  <si>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</si>
  <si>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</si>
  <si>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</si>
  <si>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</si>
  <si>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</si>
  <si>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</si>
  <si>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</si>
  <si>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</si>
  <si>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</si>
  <si>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</si>
  <si>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</si>
  <si>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</si>
  <si>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</si>
  <si>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</si>
  <si>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</si>
  <si>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</si>
  <si>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</si>
  <si>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</si>
  <si>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</si>
  <si>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</si>
  <si>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</si>
  <si>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</si>
  <si>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</si>
  <si>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</si>
  <si>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</si>
  <si>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</si>
  <si>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</si>
  <si>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</si>
  <si>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</si>
  <si>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</si>
  <si>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</si>
  <si>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</si>
  <si>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</si>
  <si>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</si>
  <si>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</si>
  <si>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</si>
  <si>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</si>
  <si>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</si>
  <si>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</si>
  <si>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</si>
  <si>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</si>
  <si>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</si>
  <si>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</si>
  <si>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</si>
  <si>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</si>
  <si>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</si>
  <si>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</si>
  <si>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</si>
  <si>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</si>
  <si>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</si>
  <si>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</si>
  <si>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</si>
  <si>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</si>
  <si>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</si>
  <si>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</si>
  <si>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</si>
  <si>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</si>
  <si>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</si>
  <si>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</si>
  <si>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</si>
  <si>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</si>
  <si>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</si>
  <si>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</si>
  <si>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</si>
  <si>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</si>
  <si>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</si>
  <si>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</si>
  <si>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</si>
  <si>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</si>
  <si>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</si>
  <si>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</si>
  <si>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</si>
  <si>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</si>
  <si>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</si>
  <si>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</si>
  <si>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</si>
  <si>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</si>
  <si>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</si>
  <si>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</si>
  <si>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</si>
  <si>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</si>
  <si>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</si>
  <si>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</si>
  <si>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</si>
  <si>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</si>
  <si>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</si>
  <si>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</si>
  <si>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</si>
  <si>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</si>
  <si>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</si>
  <si>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</si>
  <si>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</si>
  <si>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</si>
  <si>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</si>
  <si>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</si>
  <si>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</si>
  <si>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</si>
  <si>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</si>
  <si>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</si>
  <si>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</si>
  <si>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</si>
  <si>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</si>
  <si>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</si>
  <si>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</si>
  <si>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</si>
  <si>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</si>
  <si>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</si>
  <si>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</si>
  <si>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</si>
  <si>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</si>
  <si>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</si>
  <si>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</si>
  <si>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</si>
  <si>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</si>
  <si>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</si>
  <si>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</si>
  <si>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</si>
  <si>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</si>
  <si>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</si>
  <si>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</si>
  <si>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</si>
  <si>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</si>
  <si>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</si>
  <si>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</si>
  <si>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</si>
  <si>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</si>
  <si>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</si>
  <si>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</si>
  <si>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</si>
  <si>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</si>
  <si>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</si>
  <si>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</si>
  <si>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</si>
  <si>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</si>
  <si>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</si>
  <si>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</si>
  <si>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</si>
  <si>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</si>
  <si>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</si>
  <si>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</si>
  <si>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</si>
  <si>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</si>
  <si>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</si>
  <si>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</si>
  <si>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</si>
  <si>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</si>
  <si>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</si>
  <si>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</si>
  <si>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</si>
  <si>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</si>
  <si>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</si>
  <si>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</si>
  <si>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</si>
  <si>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</si>
  <si>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</si>
  <si>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</si>
  <si>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</si>
  <si>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</si>
  <si>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</si>
  <si>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</si>
  <si>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</si>
  <si>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</si>
  <si>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</si>
  <si>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</si>
  <si>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</si>
  <si>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</si>
  <si>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</si>
  <si>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</si>
  <si>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</si>
  <si>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</si>
  <si>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</si>
  <si>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</si>
  <si>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</si>
  <si>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</si>
  <si>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</si>
  <si>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</si>
  <si>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</si>
  <si>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</si>
  <si>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</si>
  <si>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</si>
  <si>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</si>
  <si>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</si>
  <si>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</si>
  <si>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</si>
  <si>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</si>
  <si>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</si>
  <si>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</si>
  <si>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</si>
  <si>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</si>
  <si>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</si>
  <si>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</si>
  <si>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</si>
  <si>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</si>
  <si>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</si>
  <si>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</si>
  <si>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</si>
  <si>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</si>
  <si>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</si>
  <si>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</si>
  <si>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</si>
  <si>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</si>
  <si>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</si>
  <si>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</si>
  <si>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</si>
  <si>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</si>
  <si>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</si>
  <si>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</si>
  <si>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</si>
  <si>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</si>
  <si>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</si>
  <si>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</si>
  <si>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</si>
  <si>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</si>
  <si>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</si>
  <si>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</si>
  <si>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</si>
  <si>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</si>
  <si>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</si>
  <si>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</si>
  <si>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</si>
  <si>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</si>
  <si>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</si>
  <si>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</si>
  <si>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</si>
  <si>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</si>
  <si>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</si>
  <si>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</si>
  <si>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</si>
  <si>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</si>
  <si>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</si>
  <si>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</si>
  <si>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</si>
  <si>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</si>
  <si>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</si>
  <si>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</si>
  <si>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</si>
  <si>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</si>
  <si>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</si>
  <si>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</si>
  <si>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</si>
  <si>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</si>
  <si>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</si>
  <si>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</si>
  <si>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</si>
  <si>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</si>
  <si>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</si>
  <si>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</si>
  <si>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</si>
  <si>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</si>
  <si>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</si>
  <si>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</si>
  <si>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</si>
  <si>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</si>
  <si>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</si>
  <si>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</si>
  <si>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</si>
  <si>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</si>
  <si>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</si>
  <si>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</si>
  <si>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</si>
  <si>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</si>
  <si>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</si>
  <si>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</si>
  <si>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</si>
  <si>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</si>
  <si>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</si>
  <si>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</si>
  <si>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</si>
  <si>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</si>
  <si>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</si>
  <si>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</si>
  <si>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</si>
  <si>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</si>
  <si>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</si>
  <si>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</si>
  <si>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</si>
  <si>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</si>
  <si>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</si>
  <si>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</si>
  <si>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</si>
  <si>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</si>
  <si>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</si>
  <si>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</si>
  <si>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</si>
  <si>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</si>
  <si>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</si>
  <si>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</si>
  <si>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</si>
  <si>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</si>
  <si>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</si>
  <si>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</si>
  <si>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</si>
  <si>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</si>
  <si>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</si>
  <si>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</si>
  <si>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</si>
  <si>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</si>
  <si>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</si>
  <si>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</si>
  <si>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</si>
  <si>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</si>
  <si>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</si>
  <si>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</si>
  <si>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</si>
  <si>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</si>
  <si>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</si>
  <si>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</si>
  <si>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</si>
  <si>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</si>
  <si>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</si>
  <si>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</si>
  <si>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</si>
  <si>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</si>
  <si>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</si>
  <si>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</si>
  <si>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</si>
  <si>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</si>
  <si>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</si>
  <si>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</si>
  <si>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</si>
  <si>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</si>
  <si>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</si>
  <si>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</si>
  <si>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</si>
  <si>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</si>
  <si>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</si>
  <si>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</si>
  <si>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</si>
  <si>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</si>
  <si>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</si>
  <si>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</si>
  <si>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</si>
  <si>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</si>
  <si>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</si>
  <si>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</si>
  <si>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</si>
  <si>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</si>
  <si>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</si>
  <si>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</si>
  <si>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</si>
  <si>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</si>
  <si>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</si>
  <si>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</si>
  <si>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</si>
  <si>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</si>
  <si>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</si>
  <si>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</si>
  <si>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</si>
  <si>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</si>
  <si>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</si>
  <si>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</si>
  <si>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</si>
  <si>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</si>
  <si>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</si>
  <si>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</si>
  <si>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</si>
  <si>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</si>
  <si>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</si>
  <si>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</si>
  <si>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</si>
  <si>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</si>
  <si>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</si>
  <si>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</si>
  <si>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</si>
  <si>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</si>
  <si>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</si>
  <si>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</si>
  <si>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</si>
  <si>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</si>
  <si>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</si>
  <si>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</si>
  <si>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</si>
  <si>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</si>
  <si>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</si>
  <si>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</si>
  <si>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</si>
  <si>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</si>
  <si>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</si>
  <si>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</si>
  <si>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</si>
  <si>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</si>
  <si>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</si>
  <si>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</si>
  <si>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</si>
  <si>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</si>
  <si>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</si>
  <si>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</si>
  <si>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</si>
  <si>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</si>
  <si>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</si>
  <si>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</si>
  <si>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</si>
  <si>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</si>
  <si>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</si>
  <si>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</si>
  <si>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</si>
  <si>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</si>
  <si>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</si>
  <si>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</si>
  <si>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</si>
  <si>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</si>
  <si>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</si>
  <si>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</si>
  <si>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</si>
  <si>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</si>
  <si>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</si>
  <si>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</si>
  <si>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</si>
  <si>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</si>
  <si>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</si>
  <si>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</si>
  <si>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</si>
  <si>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</si>
  <si>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</si>
  <si>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</si>
  <si>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</si>
  <si>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</si>
  <si>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</si>
  <si>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</si>
  <si>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</si>
  <si>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</si>
  <si>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</si>
  <si>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</si>
  <si>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</si>
  <si>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</si>
  <si>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</si>
  <si>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</si>
  <si>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</si>
  <si>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</si>
  <si>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</si>
  <si>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</si>
  <si>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</si>
  <si>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</si>
  <si>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</si>
  <si>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</si>
  <si>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</si>
  <si>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</si>
  <si>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</si>
  <si>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</si>
  <si>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</si>
  <si>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</si>
  <si>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</si>
  <si>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</si>
  <si>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</si>
  <si>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</si>
  <si>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</si>
  <si>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</si>
  <si>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</si>
  <si>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</si>
  <si>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</si>
  <si>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</si>
  <si>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</si>
  <si>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</si>
  <si>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</si>
  <si>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</si>
  <si>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</si>
  <si>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</si>
  <si>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</si>
  <si>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</si>
  <si>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</si>
  <si>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</si>
  <si>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</si>
  <si>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</si>
  <si>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</si>
  <si>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</si>
  <si>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</si>
  <si>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</si>
  <si>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</si>
  <si>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</si>
  <si>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</si>
  <si>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</si>
  <si>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</si>
  <si>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</si>
  <si>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</si>
  <si>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</si>
  <si>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</si>
  <si>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</si>
  <si>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</si>
  <si>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</si>
  <si>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</si>
  <si>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</si>
  <si>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</si>
  <si>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</si>
  <si>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</si>
  <si>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</si>
  <si>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</si>
  <si>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</si>
  <si>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</si>
  <si>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</si>
  <si>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</si>
  <si>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</si>
  <si>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</si>
  <si>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</si>
  <si>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</si>
  <si>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</si>
  <si>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</si>
  <si>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</si>
  <si>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</si>
  <si>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</si>
  <si>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</si>
  <si>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</si>
  <si>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</si>
  <si>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</si>
  <si>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</si>
  <si>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</si>
  <si>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</si>
  <si>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</si>
  <si>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</si>
  <si>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</si>
  <si>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</si>
  <si>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</si>
  <si>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</si>
  <si>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</si>
  <si>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</si>
  <si>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</si>
  <si>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</si>
  <si>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</si>
  <si>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</si>
  <si>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</si>
  <si>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</si>
  <si>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</si>
  <si>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</si>
  <si>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</si>
  <si>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</si>
  <si>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</si>
  <si>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</si>
  <si>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</si>
  <si>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</si>
  <si>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</si>
  <si>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</si>
  <si>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</si>
  <si>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</si>
  <si>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</si>
  <si>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</si>
  <si>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</si>
  <si>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</si>
  <si>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</si>
  <si>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</si>
  <si>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</si>
  <si>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</si>
  <si>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</si>
  <si>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</si>
  <si>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</si>
  <si>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</si>
  <si>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</si>
  <si>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</si>
  <si>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</si>
  <si>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</si>
  <si>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</si>
  <si>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</si>
  <si>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</si>
  <si>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</si>
  <si>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</si>
  <si>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</si>
  <si>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</si>
  <si>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</si>
  <si>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</si>
  <si>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</si>
  <si>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</si>
  <si>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</si>
  <si>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</si>
  <si>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</si>
  <si>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</si>
  <si>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</si>
  <si>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</si>
  <si>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</si>
  <si>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</si>
  <si>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</si>
  <si>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</si>
  <si>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</si>
  <si>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</si>
  <si>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</si>
  <si>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</si>
  <si>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</si>
  <si>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</si>
  <si>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</si>
  <si>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</si>
  <si>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</si>
  <si>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</si>
  <si>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</si>
  <si>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</si>
  <si>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</si>
  <si>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</si>
  <si>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</si>
  <si>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</si>
  <si>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</si>
  <si>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</si>
  <si>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</si>
  <si>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</si>
  <si>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</si>
  <si>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</si>
  <si>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</si>
  <si>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</si>
  <si>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</si>
  <si>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</si>
  <si>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</si>
  <si>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</si>
  <si>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</si>
  <si>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</si>
  <si>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</si>
  <si>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</si>
  <si>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</si>
  <si>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</si>
  <si>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</si>
  <si>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</si>
  <si>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</si>
  <si>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</si>
  <si>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</si>
  <si>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</si>
  <si>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</si>
  <si>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</si>
  <si>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</si>
  <si>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</si>
  <si>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</si>
  <si>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</si>
  <si>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</si>
  <si>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</si>
  <si>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</si>
  <si>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</si>
  <si>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</si>
  <si>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</si>
  <si>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</si>
  <si>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</si>
  <si>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</si>
  <si>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</si>
  <si>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</si>
  <si>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</si>
  <si>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</si>
  <si>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</si>
  <si>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</si>
  <si>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</si>
  <si>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</si>
  <si>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</si>
  <si>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</si>
  <si>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</si>
  <si>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</si>
  <si>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</si>
  <si>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</si>
  <si>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</si>
  <si>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</si>
  <si>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</si>
  <si>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</si>
  <si>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</si>
  <si>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</si>
  <si>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</si>
  <si>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</si>
  <si>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</si>
  <si>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</si>
  <si>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</si>
  <si>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</si>
  <si>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</si>
  <si>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</si>
  <si>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</si>
  <si>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</si>
  <si>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</si>
  <si>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</si>
  <si>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</si>
  <si>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</si>
  <si>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</si>
  <si>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</si>
  <si>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</si>
  <si>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</si>
  <si>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</si>
  <si>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</si>
  <si>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</si>
  <si>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</si>
  <si>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</si>
  <si>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</si>
  <si>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</si>
  <si>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</si>
  <si>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</si>
  <si>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</si>
  <si>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</si>
  <si>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</si>
  <si>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</si>
  <si>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</si>
  <si>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</si>
  <si>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</si>
  <si>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</si>
  <si>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</si>
  <si>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</si>
  <si>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</si>
  <si>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</si>
  <si>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</si>
  <si>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</si>
  <si>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</si>
  <si>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</si>
  <si>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</si>
  <si>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</si>
  <si>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</si>
  <si>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</si>
  <si>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</si>
  <si>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</si>
  <si>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</si>
  <si>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</si>
  <si>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</si>
  <si>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</si>
  <si>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</si>
  <si>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</si>
  <si>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</si>
  <si>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</si>
  <si>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</si>
  <si>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</si>
  <si>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</si>
  <si>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</si>
  <si>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</si>
  <si>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</si>
  <si>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</si>
  <si>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</si>
  <si>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</si>
  <si>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</si>
  <si>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</si>
  <si>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</si>
  <si>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</si>
  <si>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</si>
  <si>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</si>
  <si>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</si>
  <si>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</si>
  <si>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</si>
  <si>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</si>
  <si>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</si>
  <si>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</si>
  <si>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</si>
  <si>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</si>
  <si>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</si>
  <si>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</si>
  <si>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</si>
  <si>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</si>
  <si>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</si>
  <si>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</si>
  <si>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</si>
  <si>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</si>
  <si>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</si>
  <si>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</si>
  <si>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</si>
  <si>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</si>
  <si>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</si>
  <si>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</si>
  <si>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</si>
  <si>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</si>
  <si>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</si>
  <si>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</si>
  <si>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</si>
  <si>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</si>
  <si>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</si>
  <si>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</si>
  <si>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</si>
  <si>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</si>
  <si>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</si>
  <si>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</si>
  <si>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</si>
  <si>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</si>
  <si>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</si>
  <si>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</si>
  <si>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</si>
  <si>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</si>
  <si>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</si>
  <si>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</si>
  <si>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</si>
  <si>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</si>
  <si>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</si>
  <si>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</si>
  <si>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</si>
  <si>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</si>
  <si>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</si>
  <si>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</si>
  <si>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</si>
  <si>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</si>
  <si>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</si>
  <si>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</si>
  <si>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</si>
  <si>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</si>
  <si>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</si>
  <si>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</si>
  <si>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</si>
  <si>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</si>
  <si>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</si>
  <si>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</si>
  <si>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</si>
  <si>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</si>
  <si>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</si>
  <si>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</si>
  <si>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</si>
  <si>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</si>
  <si>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</si>
  <si>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</si>
  <si>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</si>
  <si>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</si>
  <si>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</si>
  <si>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</si>
  <si>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</si>
  <si>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</si>
  <si>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</si>
  <si>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</si>
  <si>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</si>
  <si>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</si>
  <si>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</si>
  <si>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</si>
  <si>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</si>
  <si>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</si>
  <si>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</si>
  <si>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</si>
  <si>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</si>
  <si>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</si>
  <si>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</si>
  <si>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</si>
  <si>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</si>
  <si>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</si>
  <si>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</si>
  <si>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</si>
  <si>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</si>
  <si>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</si>
  <si>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</si>
  <si>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</si>
  <si>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</si>
  <si>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</si>
  <si>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</si>
  <si>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</si>
  <si>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</si>
  <si>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</si>
  <si>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</si>
  <si>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</si>
  <si>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</si>
  <si>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</si>
  <si>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</si>
  <si>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</si>
  <si>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</si>
  <si>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</si>
  <si>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</si>
  <si>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</si>
  <si>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</si>
  <si>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</si>
  <si>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</si>
  <si>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</si>
  <si>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</si>
  <si>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</si>
  <si>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</si>
  <si>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</si>
  <si>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</si>
  <si>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</si>
  <si>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</si>
  <si>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</si>
  <si>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</si>
  <si>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</si>
  <si>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</si>
  <si>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</si>
  <si>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</si>
  <si>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</si>
  <si>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</si>
  <si>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</si>
  <si>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</si>
  <si>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</si>
  <si>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</si>
  <si>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</si>
  <si>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</si>
  <si>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</si>
  <si>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</si>
  <si>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</si>
  <si>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</si>
  <si>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</si>
  <si>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</si>
  <si>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</si>
  <si>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</si>
  <si>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</si>
  <si>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</si>
  <si>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</si>
  <si>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</si>
  <si>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</si>
  <si>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</si>
  <si>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</si>
  <si>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</si>
  <si>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</si>
  <si>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</si>
  <si>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</si>
  <si>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</si>
  <si>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</si>
  <si>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</si>
  <si>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</si>
  <si>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</si>
  <si>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</si>
  <si>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</si>
  <si>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</si>
  <si>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</si>
  <si>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</si>
  <si>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</si>
  <si>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</si>
  <si>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</si>
  <si>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</si>
  <si>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</si>
  <si>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</si>
  <si>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</si>
  <si>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</si>
  <si>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</si>
  <si>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</si>
  <si>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</si>
  <si>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</si>
  <si>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</si>
  <si>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</si>
  <si>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</si>
  <si>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</si>
  <si>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</si>
  <si>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</si>
  <si>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</si>
  <si>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</si>
  <si>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</si>
  <si>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</si>
  <si>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</si>
  <si>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</si>
  <si>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</si>
  <si>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</si>
  <si>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</si>
  <si>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</si>
  <si>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</si>
  <si>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</si>
  <si>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</si>
  <si>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</si>
  <si>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</si>
  <si>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</si>
  <si>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</si>
  <si>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</si>
  <si>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</si>
  <si>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</si>
  <si>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</si>
  <si>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</si>
  <si>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</si>
  <si>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</si>
  <si>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</si>
  <si>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</si>
  <si>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</si>
  <si>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</si>
  <si>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</si>
  <si>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</si>
  <si>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</si>
  <si>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</si>
  <si>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</si>
  <si>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</si>
  <si>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</si>
  <si>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</si>
  <si>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</si>
  <si>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</si>
  <si>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</si>
  <si>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</si>
  <si>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</si>
  <si>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</si>
  <si>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</si>
  <si>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</si>
  <si>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</si>
  <si>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</si>
  <si>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</si>
  <si>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</si>
  <si>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</si>
  <si>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</si>
  <si>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</si>
  <si>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</si>
  <si>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</si>
  <si>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</si>
  <si>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</si>
  <si>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</si>
  <si>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</si>
  <si>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</si>
  <si>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</si>
  <si>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</si>
  <si>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</si>
  <si>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</si>
  <si>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</si>
  <si>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</si>
  <si>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</si>
  <si>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</si>
  <si>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</si>
  <si>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</si>
  <si>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</si>
  <si>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</si>
  <si>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</si>
  <si>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</si>
  <si>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</si>
  <si>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</si>
  <si>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</si>
  <si>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</si>
  <si>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</si>
  <si>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</si>
  <si>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</si>
  <si>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</si>
  <si>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</si>
  <si>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</si>
  <si>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</si>
  <si>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</si>
  <si>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</si>
  <si>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</si>
  <si>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</si>
  <si>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</si>
  <si>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</si>
  <si>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</si>
  <si>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</si>
  <si>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</si>
  <si>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</si>
  <si>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</si>
  <si>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</si>
  <si>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</si>
  <si>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</si>
  <si>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</si>
  <si>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</si>
  <si>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</si>
  <si>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</si>
  <si>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</si>
  <si>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</si>
  <si>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</si>
  <si>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</si>
  <si>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</si>
  <si>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</si>
  <si>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</si>
  <si>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</si>
  <si>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</si>
  <si>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</si>
  <si>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</si>
  <si>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</si>
  <si>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</si>
  <si>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</si>
  <si>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</si>
  <si>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</si>
  <si>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</si>
  <si>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</si>
  <si>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</si>
  <si>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</si>
  <si>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</si>
  <si>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</si>
  <si>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</si>
  <si>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</si>
  <si>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</si>
  <si>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</si>
  <si>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</si>
  <si>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</si>
  <si>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</si>
  <si>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</si>
  <si>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</si>
  <si>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</si>
  <si>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</si>
  <si>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</si>
  <si>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</si>
  <si>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</si>
  <si>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</si>
  <si>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</si>
  <si>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</si>
  <si>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</si>
  <si>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</si>
  <si>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</si>
  <si>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</si>
  <si>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</si>
  <si>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</si>
  <si>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</si>
  <si>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</si>
  <si>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</si>
  <si>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</si>
  <si>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</si>
  <si>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</si>
  <si>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</si>
  <si>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</si>
  <si>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</si>
  <si>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</si>
  <si>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</si>
  <si>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</si>
  <si>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</si>
  <si>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</si>
  <si>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</si>
  <si>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</si>
  <si>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</si>
  <si>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</si>
  <si>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</si>
  <si>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</si>
  <si>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</si>
  <si>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</si>
  <si>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</si>
  <si>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</si>
  <si>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</si>
  <si>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</si>
  <si>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</si>
  <si>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</si>
  <si>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</si>
  <si>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</si>
  <si>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</si>
  <si>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</si>
  <si>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</si>
  <si>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</si>
  <si>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</si>
  <si>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</si>
  <si>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</si>
  <si>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</si>
  <si>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</si>
  <si>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</si>
  <si>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</si>
  <si>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</si>
  <si>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</si>
  <si>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</si>
  <si>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</si>
  <si>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</si>
  <si>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</si>
  <si>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</si>
  <si>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</si>
  <si>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</si>
  <si>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</si>
  <si>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</si>
  <si>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</si>
  <si>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</si>
  <si>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</si>
  <si>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</si>
  <si>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</si>
  <si>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</si>
  <si>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</si>
  <si>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</si>
  <si>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</si>
  <si>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</si>
  <si>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</si>
  <si>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</si>
  <si>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</si>
  <si>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</si>
  <si>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</si>
  <si>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</si>
  <si>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</si>
  <si>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</si>
  <si>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</si>
  <si>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</si>
  <si>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</si>
  <si>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</si>
  <si>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</si>
  <si>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</si>
  <si>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</si>
  <si>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</si>
  <si>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</si>
  <si>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</si>
  <si>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</si>
  <si>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</si>
  <si>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</si>
  <si>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</si>
  <si>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</si>
  <si>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</si>
  <si>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</si>
  <si>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</si>
  <si>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</si>
  <si>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</si>
  <si>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</si>
  <si>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</si>
  <si>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</si>
  <si>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</si>
  <si>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</si>
  <si>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</si>
  <si>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</si>
  <si>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</si>
  <si>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</si>
  <si>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</si>
  <si>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</si>
  <si>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</si>
  <si>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</si>
  <si>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</si>
  <si>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</si>
  <si>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</si>
  <si>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</si>
  <si>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</si>
  <si>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</si>
  <si>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</si>
  <si>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</si>
  <si>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</si>
  <si>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</si>
  <si>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</si>
  <si>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</si>
  <si>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</si>
  <si>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</si>
  <si>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</si>
  <si>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</si>
  <si>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</si>
  <si>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</si>
  <si>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</si>
  <si>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</si>
  <si>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</si>
  <si>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</si>
  <si>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</si>
  <si>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</si>
  <si>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</si>
  <si>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</si>
  <si>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</si>
  <si>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</si>
  <si>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</si>
  <si>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</si>
  <si>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</si>
  <si>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</si>
  <si>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</si>
  <si>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</si>
  <si>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</si>
  <si>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</si>
  <si>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</si>
  <si>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</si>
  <si>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</si>
  <si>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</si>
  <si>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</si>
  <si>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</si>
  <si>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</si>
  <si>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</si>
  <si>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</si>
  <si>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</si>
  <si>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</si>
  <si>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</si>
  <si>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</si>
  <si>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</si>
  <si>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</si>
  <si>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</si>
  <si>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</si>
  <si>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</si>
  <si>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</si>
  <si>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</si>
  <si>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</si>
  <si>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</si>
  <si>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</si>
  <si>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</si>
  <si>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</si>
  <si>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</si>
  <si>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</si>
  <si>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</si>
  <si>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</si>
  <si>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</si>
  <si>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</si>
  <si>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</si>
  <si>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</si>
  <si>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</si>
  <si>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</si>
  <si>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</si>
  <si>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</si>
  <si>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</si>
  <si>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</si>
  <si>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</si>
  <si>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</si>
  <si>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</si>
  <si>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</si>
  <si>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</si>
  <si>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</si>
  <si>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</si>
  <si>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</si>
  <si>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</si>
  <si>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</si>
  <si>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</si>
  <si>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</si>
  <si>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</si>
  <si>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</si>
  <si>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</si>
  <si>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</si>
  <si>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</si>
  <si>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</si>
  <si>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</si>
  <si>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</si>
  <si>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</si>
  <si>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</si>
  <si>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</si>
  <si>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</si>
  <si>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</si>
  <si>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</si>
  <si>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</si>
  <si>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</si>
  <si>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</si>
  <si>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</si>
  <si>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</si>
  <si>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</si>
  <si>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</si>
  <si>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</si>
  <si>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</si>
  <si>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</si>
  <si>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</si>
  <si>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</si>
  <si>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</si>
  <si>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</si>
  <si>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</si>
  <si>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</si>
  <si>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</si>
  <si>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</si>
  <si>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</si>
  <si>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</si>
  <si>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</si>
  <si>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</si>
  <si>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</si>
  <si>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</si>
  <si>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</si>
  <si>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</si>
  <si>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</si>
  <si>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</si>
  <si>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</si>
  <si>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</si>
  <si>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</si>
  <si>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</si>
  <si>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</si>
  <si>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</si>
  <si>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</si>
  <si>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</si>
  <si>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</si>
  <si>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</si>
  <si>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</si>
  <si>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</si>
  <si>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</si>
  <si>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</si>
  <si>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</si>
  <si>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</si>
  <si>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</si>
  <si>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</si>
  <si>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</si>
  <si>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</si>
  <si>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</si>
  <si>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</si>
  <si>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</si>
  <si>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</si>
  <si>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</si>
  <si>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</si>
  <si>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</si>
  <si>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</si>
  <si>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</si>
  <si>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</si>
  <si>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</si>
  <si>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</si>
  <si>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</si>
  <si>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</si>
  <si>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</si>
  <si>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</si>
  <si>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</si>
  <si>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</si>
  <si>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</si>
  <si>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</si>
  <si>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</si>
  <si>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</si>
  <si>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</si>
  <si>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</si>
  <si>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</si>
  <si>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</si>
  <si>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</si>
  <si>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</si>
  <si>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</si>
  <si>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</si>
  <si>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</si>
  <si>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</si>
  <si>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</si>
  <si>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</si>
  <si>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</si>
  <si>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</si>
  <si>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</si>
  <si>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</si>
  <si>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</si>
  <si>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</si>
  <si>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</si>
  <si>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</si>
  <si>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</si>
  <si>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</si>
  <si>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</si>
  <si>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</si>
  <si>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</si>
  <si>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</si>
  <si>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</si>
  <si>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</si>
  <si>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</si>
  <si>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</si>
  <si>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</si>
  <si>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</si>
  <si>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</si>
  <si>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</si>
  <si>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</si>
  <si>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</si>
  <si>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</si>
  <si>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</si>
  <si>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</si>
  <si>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</si>
  <si>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</si>
  <si>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</si>
  <si>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</si>
  <si>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</si>
  <si>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</si>
  <si>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</si>
  <si>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</si>
  <si>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</si>
  <si>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</si>
  <si>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</si>
  <si>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</si>
  <si>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</si>
  <si>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</si>
  <si>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</si>
  <si>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</si>
  <si>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</si>
  <si>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</si>
  <si>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</si>
  <si>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</si>
  <si>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</si>
  <si>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</si>
  <si>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</si>
  <si>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</si>
  <si>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</si>
  <si>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</si>
  <si>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</si>
  <si>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</si>
  <si>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</si>
  <si>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</si>
  <si>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</si>
  <si>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</si>
  <si>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</si>
  <si>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</si>
  <si>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</si>
  <si>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</si>
  <si>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</si>
  <si>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</si>
  <si>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</si>
  <si>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</si>
  <si>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</si>
  <si>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</si>
  <si>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</si>
  <si>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</si>
  <si>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</si>
  <si>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</si>
  <si>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</si>
  <si>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</si>
  <si>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</si>
  <si>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</si>
  <si>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</si>
  <si>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</si>
  <si>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</si>
  <si>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</si>
  <si>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</si>
  <si>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</si>
  <si>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</si>
  <si>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</si>
  <si>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</si>
  <si>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</si>
  <si>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</si>
  <si>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</si>
  <si>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</si>
  <si>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</si>
  <si>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</si>
  <si>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</si>
  <si>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</si>
  <si>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</si>
  <si>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</si>
  <si>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</si>
  <si>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</si>
  <si>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</si>
  <si>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</si>
  <si>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</si>
  <si>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</si>
  <si>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</si>
  <si>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</si>
  <si>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</si>
  <si>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</si>
  <si>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</si>
  <si>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</si>
  <si>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</si>
  <si>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</si>
  <si>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</si>
  <si>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</si>
  <si>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</si>
  <si>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</si>
  <si>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</si>
  <si>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</si>
  <si>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</si>
  <si>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</si>
  <si>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</si>
  <si>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</si>
  <si>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</si>
  <si>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</si>
  <si>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</si>
  <si>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</si>
  <si>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</si>
  <si>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</si>
  <si>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</si>
  <si>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</si>
  <si>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</si>
  <si>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</si>
  <si>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</si>
  <si>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</si>
  <si>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</si>
  <si>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</si>
  <si>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</si>
  <si>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</si>
  <si>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</si>
  <si>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</si>
  <si>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</si>
  <si>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</si>
  <si>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</si>
  <si>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</si>
  <si>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</si>
  <si>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</si>
  <si>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</si>
  <si>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</si>
  <si>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</si>
  <si>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</si>
  <si>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</si>
  <si>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</si>
  <si>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</si>
  <si>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</si>
  <si>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</si>
  <si>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</si>
  <si>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</si>
  <si>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</si>
  <si>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</si>
  <si>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</si>
  <si>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</si>
  <si>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</si>
  <si>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</si>
  <si>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</si>
  <si>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</si>
  <si>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</si>
  <si>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</si>
  <si>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</si>
  <si>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</si>
  <si>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</si>
  <si>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</si>
  <si>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</si>
  <si>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</si>
  <si>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</si>
  <si>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</si>
  <si>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</si>
  <si>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</si>
  <si>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</si>
  <si>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</si>
  <si>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</si>
  <si>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</si>
  <si>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</si>
  <si>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</si>
  <si>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</si>
  <si>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</si>
  <si>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</si>
  <si>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</si>
  <si>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</si>
  <si>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</si>
  <si>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</si>
  <si>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</si>
  <si>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</si>
  <si>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</si>
  <si>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</si>
  <si>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</si>
  <si>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</si>
  <si>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</si>
  <si>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</si>
  <si>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</si>
  <si>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</si>
  <si>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</si>
  <si>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</si>
  <si>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</si>
  <si>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</si>
  <si>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</si>
  <si>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</si>
  <si>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</si>
  <si>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</si>
  <si>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</si>
  <si>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</si>
  <si>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</si>
  <si>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</si>
  <si>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</si>
  <si>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</si>
  <si>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</si>
  <si>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</si>
  <si>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</si>
  <si>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</si>
  <si>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</si>
  <si>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</si>
  <si>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</si>
  <si>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</si>
  <si>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</si>
  <si>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</si>
  <si>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</si>
  <si>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</si>
  <si>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</si>
  <si>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</si>
  <si>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</si>
  <si>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</si>
  <si>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</si>
  <si>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</si>
  <si>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</si>
  <si>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</si>
  <si>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</si>
  <si>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</si>
  <si>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</si>
  <si>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</si>
  <si>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</si>
  <si>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</si>
  <si>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</si>
  <si>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</si>
  <si>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</si>
  <si>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</si>
  <si>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</si>
  <si>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</si>
  <si>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</si>
  <si>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</si>
  <si>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</si>
  <si>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</si>
  <si>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</si>
  <si>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</si>
  <si>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</si>
  <si>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</si>
  <si>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</si>
  <si>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</si>
  <si>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</si>
  <si>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</si>
  <si>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</si>
  <si>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</si>
  <si>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</si>
  <si>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</si>
  <si>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</si>
  <si>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</si>
  <si>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</si>
  <si>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</si>
  <si>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</si>
  <si>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</si>
  <si>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</si>
  <si>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</si>
  <si>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</si>
  <si>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</si>
  <si>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</si>
  <si>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</si>
  <si>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</si>
  <si>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</si>
  <si>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</si>
  <si>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</si>
  <si>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</si>
  <si>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</si>
  <si>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</si>
  <si>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</si>
  <si>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</si>
  <si>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</si>
  <si>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</si>
  <si>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</si>
  <si>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</si>
  <si>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</si>
  <si>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</si>
  <si>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</si>
  <si>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</si>
  <si>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</si>
  <si>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</si>
  <si>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</si>
  <si>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</si>
  <si>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</si>
  <si>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</si>
  <si>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</si>
  <si>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</si>
  <si>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</si>
  <si>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</si>
  <si>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</si>
  <si>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</si>
  <si>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</si>
  <si>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</si>
  <si>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</si>
  <si>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</si>
  <si>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</si>
  <si>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</si>
  <si>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</si>
  <si>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</si>
  <si>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</si>
  <si>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</si>
  <si>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</si>
  <si>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</si>
  <si>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</si>
  <si>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</si>
  <si>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</si>
  <si>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</si>
  <si>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</si>
  <si>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</si>
  <si>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</si>
  <si>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</si>
  <si>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</si>
  <si>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</si>
  <si>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</si>
  <si>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</si>
  <si>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</si>
  <si>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</si>
  <si>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</si>
  <si>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</si>
  <si>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</si>
  <si>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</si>
  <si>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</si>
  <si>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</si>
  <si>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</si>
  <si>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</si>
  <si>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</si>
  <si>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</si>
  <si>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</si>
  <si>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</si>
  <si>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</si>
  <si>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</si>
  <si>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</si>
  <si>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</si>
  <si>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</si>
  <si>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</si>
  <si>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</si>
  <si>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</si>
  <si>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</si>
  <si>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</si>
  <si>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</si>
  <si>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</si>
  <si>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</si>
  <si>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</si>
  <si>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</si>
  <si>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</si>
  <si>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</si>
  <si>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</si>
  <si>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</si>
  <si>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</si>
  <si>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</si>
  <si>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</si>
  <si>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</si>
  <si>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</si>
  <si>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</si>
  <si>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</si>
  <si>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</si>
  <si>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</si>
  <si>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</si>
  <si>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</si>
  <si>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</si>
  <si>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</si>
  <si>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</si>
  <si>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</si>
  <si>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</si>
  <si>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</si>
  <si>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</si>
  <si>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</si>
  <si>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</si>
  <si>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</si>
  <si>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</si>
  <si>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</si>
  <si>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</si>
  <si>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</si>
  <si>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</si>
  <si>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</si>
  <si>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</si>
  <si>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</si>
  <si>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</si>
  <si>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</si>
  <si>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</si>
  <si>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</si>
  <si>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</si>
  <si>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</si>
  <si>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</si>
  <si>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</si>
  <si>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</si>
  <si>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</si>
  <si>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</si>
  <si>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</si>
  <si>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</si>
  <si>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</si>
  <si>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</si>
  <si>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</si>
  <si>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</si>
  <si>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</si>
  <si>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</si>
  <si>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</si>
  <si>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</si>
  <si>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</si>
  <si>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</si>
  <si>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</si>
  <si>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</si>
  <si>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</si>
  <si>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</si>
  <si>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</si>
  <si>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</si>
  <si>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</si>
  <si>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</si>
  <si>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</si>
  <si>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</si>
  <si>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</si>
  <si>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</si>
  <si>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</si>
  <si>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</si>
  <si>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</si>
  <si>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</si>
  <si>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</si>
  <si>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</si>
  <si>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</si>
  <si>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</si>
  <si>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</si>
  <si>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</si>
  <si>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</si>
  <si>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</si>
  <si>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</si>
  <si>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</si>
  <si>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</si>
  <si>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</si>
  <si>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</si>
  <si>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</si>
  <si>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</si>
  <si>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</si>
  <si>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</si>
  <si>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</si>
  <si>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</si>
  <si>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</si>
  <si>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</si>
  <si>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</si>
  <si>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</si>
  <si>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</si>
  <si>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</si>
  <si>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</si>
  <si>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</si>
  <si>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</si>
  <si>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</si>
  <si>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</si>
  <si>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</si>
  <si>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</si>
  <si>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</si>
  <si>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</si>
  <si>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</si>
  <si>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</si>
  <si>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</si>
  <si>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</si>
  <si>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</si>
  <si>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</si>
  <si>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</si>
  <si>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</si>
  <si>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</si>
  <si>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</si>
  <si>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</si>
  <si>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</si>
  <si>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</si>
  <si>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</si>
  <si>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</si>
  <si>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</si>
  <si>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</si>
  <si>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</si>
  <si>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</si>
  <si>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</si>
  <si>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</si>
  <si>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</si>
  <si>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</si>
  <si>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</si>
  <si>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</si>
  <si>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</si>
  <si>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</si>
  <si>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</si>
  <si>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</si>
  <si>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</si>
  <si>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</si>
  <si>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</si>
  <si>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</si>
  <si>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</si>
  <si>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</si>
  <si>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</si>
  <si>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</si>
  <si>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</si>
  <si>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</si>
  <si>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</si>
  <si>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</si>
  <si>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</si>
  <si>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</si>
  <si>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</si>
  <si>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</si>
  <si>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</si>
  <si>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</si>
  <si>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</si>
  <si>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</si>
  <si>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</si>
  <si>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</si>
  <si>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</si>
  <si>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</si>
  <si>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</si>
  <si>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</si>
  <si>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</si>
  <si>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</si>
  <si>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</si>
  <si>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</si>
  <si>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</si>
  <si>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</si>
  <si>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</si>
  <si>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</si>
  <si>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</si>
  <si>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</si>
  <si>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</si>
  <si>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</si>
  <si>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</si>
  <si>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</si>
  <si>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</si>
  <si>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</si>
  <si>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</si>
  <si>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</si>
  <si>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</si>
  <si>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</si>
  <si>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</si>
  <si>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</si>
  <si>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</si>
  <si>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</si>
  <si>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</si>
  <si>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</si>
  <si>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</si>
  <si>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</si>
  <si>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</si>
  <si>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</si>
  <si>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</si>
  <si>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</si>
  <si>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</si>
  <si>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</si>
  <si>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</si>
  <si>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</si>
  <si>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</si>
  <si>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</si>
  <si>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</si>
  <si>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</si>
  <si>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</si>
  <si>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</si>
  <si>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</si>
  <si>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</si>
  <si>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</si>
  <si>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</si>
  <si>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</si>
  <si>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</si>
  <si>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</si>
  <si>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</si>
  <si>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</si>
  <si>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</si>
  <si>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</si>
  <si>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</si>
  <si>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</si>
  <si>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</si>
  <si>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</si>
  <si>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</si>
  <si>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</si>
  <si>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</si>
  <si>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</si>
  <si>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</si>
  <si>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</si>
  <si>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</si>
  <si>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</si>
  <si>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</si>
  <si>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</si>
  <si>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</si>
  <si>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</si>
  <si>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</si>
  <si>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</si>
  <si>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</si>
  <si>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</si>
  <si>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</si>
  <si>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</si>
  <si>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</si>
  <si>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</si>
  <si>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</si>
  <si>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</si>
  <si>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</si>
  <si>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</si>
  <si>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</si>
  <si>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</si>
  <si>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</si>
  <si>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</si>
  <si>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</si>
  <si>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</si>
  <si>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</si>
  <si>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</si>
  <si>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</si>
  <si>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</si>
  <si>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</si>
  <si>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</si>
  <si>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</si>
  <si>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</si>
  <si>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</si>
  <si>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</si>
  <si>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</si>
  <si>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</si>
  <si>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</si>
  <si>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</si>
  <si>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</si>
  <si>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</si>
  <si>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</si>
  <si>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</si>
  <si>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</si>
  <si>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</si>
  <si>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</si>
  <si>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</si>
  <si>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</si>
  <si>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</si>
  <si>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</si>
  <si>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</si>
  <si>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</si>
  <si>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</si>
  <si>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</si>
  <si>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</si>
  <si>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</si>
  <si>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</si>
  <si>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</si>
  <si>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</si>
  <si>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</si>
  <si>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</si>
  <si>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</si>
  <si>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</si>
  <si>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</si>
  <si>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</si>
  <si>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</si>
  <si>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</si>
  <si>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</si>
  <si>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</si>
  <si>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</si>
  <si>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</si>
  <si>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</si>
  <si>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</si>
  <si>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</si>
  <si>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</si>
  <si>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</si>
  <si>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</si>
  <si>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</si>
  <si>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</si>
  <si>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</si>
  <si>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</si>
  <si>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</si>
  <si>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</si>
  <si>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</si>
  <si>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</si>
  <si>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</si>
  <si>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</si>
  <si>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</si>
  <si>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</si>
  <si>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</si>
  <si>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</si>
  <si>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</si>
  <si>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</si>
  <si>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</si>
  <si>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</si>
  <si>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</si>
  <si>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</si>
  <si>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</si>
  <si>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</si>
  <si>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</si>
  <si>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</si>
  <si>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</si>
  <si>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</si>
  <si>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</si>
  <si>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</si>
  <si>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</si>
  <si>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</si>
  <si>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</si>
  <si>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</si>
  <si>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</si>
  <si>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</si>
  <si>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</si>
  <si>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</si>
  <si>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</si>
  <si>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</si>
  <si>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</si>
  <si>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</si>
  <si>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</si>
  <si>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</si>
  <si>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</si>
  <si>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</si>
  <si>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</si>
  <si>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</si>
  <si>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</si>
  <si>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</si>
  <si>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</si>
  <si>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</si>
  <si>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</si>
  <si>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</si>
  <si>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</si>
  <si>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</si>
  <si>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</si>
  <si>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</si>
  <si>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</si>
  <si>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</si>
  <si>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</si>
  <si>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</si>
  <si>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</si>
  <si>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</si>
  <si>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</si>
  <si>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</si>
  <si>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</si>
  <si>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</si>
  <si>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</si>
  <si>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</si>
  <si>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</si>
  <si>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</si>
  <si>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</si>
  <si>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</si>
  <si>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</si>
  <si>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</si>
  <si>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</si>
  <si>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</si>
  <si>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</si>
  <si>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</si>
  <si>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</si>
  <si>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</si>
  <si>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</si>
  <si>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</si>
  <si>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</si>
  <si>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</si>
  <si>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</si>
  <si>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</si>
  <si>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</si>
  <si>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</si>
  <si>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</si>
  <si>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</si>
  <si>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</si>
  <si>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</si>
  <si>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</si>
  <si>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</si>
  <si>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</si>
  <si>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</si>
  <si>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</si>
  <si>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</si>
  <si>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</si>
  <si>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</si>
  <si>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</si>
  <si>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</si>
  <si>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</si>
  <si>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</si>
  <si>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</si>
  <si>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</si>
  <si>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</si>
  <si>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</si>
  <si>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</si>
  <si>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</si>
  <si>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</si>
  <si>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</si>
  <si>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</si>
  <si>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</si>
  <si>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</si>
  <si>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</si>
  <si>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</si>
  <si>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</si>
  <si>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</si>
  <si>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</si>
  <si>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</si>
  <si>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</si>
  <si>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</si>
  <si>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</si>
  <si>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</si>
  <si>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</si>
  <si>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</si>
  <si>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</si>
  <si>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</si>
  <si>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</si>
  <si>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</si>
  <si>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</si>
  <si>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</si>
  <si>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</si>
  <si>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</si>
  <si>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</si>
  <si>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</si>
  <si>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</si>
  <si>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</si>
  <si>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</si>
  <si>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</si>
  <si>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</si>
  <si>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</si>
  <si>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</si>
  <si>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</si>
  <si>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</si>
  <si>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</si>
  <si>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</si>
  <si>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</si>
  <si>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</si>
  <si>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</si>
  <si>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</si>
  <si>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</si>
  <si>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</si>
  <si>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</si>
  <si>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</si>
  <si>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</si>
  <si>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</si>
  <si>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</si>
  <si>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</si>
  <si>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</si>
  <si>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</si>
  <si>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</si>
  <si>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</si>
  <si>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</si>
  <si>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</si>
  <si>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</si>
  <si>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</si>
  <si>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</si>
  <si>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</si>
  <si>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</si>
  <si>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</si>
  <si>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</si>
  <si>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</si>
  <si>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</si>
  <si>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</si>
  <si>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</si>
  <si>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</si>
  <si>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</si>
  <si>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</si>
  <si>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</si>
  <si>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</si>
  <si>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</si>
  <si>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</si>
  <si>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</si>
  <si>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</si>
  <si>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</si>
  <si>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</si>
  <si>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</si>
  <si>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</si>
  <si>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</si>
  <si>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</si>
  <si>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</si>
  <si>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</si>
  <si>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</si>
  <si>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</si>
  <si>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</si>
  <si>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</si>
  <si>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</si>
  <si>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</si>
  <si>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</si>
  <si>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</si>
  <si>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</si>
  <si>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</si>
  <si>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</si>
  <si>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</si>
  <si>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</si>
  <si>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</si>
  <si>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</si>
  <si>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</si>
  <si>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</si>
  <si>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</si>
  <si>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</si>
  <si>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</si>
  <si>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</si>
  <si>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</si>
  <si>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</si>
  <si>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</si>
  <si>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</si>
  <si>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</si>
  <si>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</si>
  <si>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</si>
  <si>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</si>
  <si>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</si>
  <si>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</si>
  <si>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</si>
  <si>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</si>
  <si>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</si>
  <si>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</si>
  <si>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</si>
  <si>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</si>
  <si>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</si>
  <si>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</si>
  <si>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</si>
  <si>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</si>
  <si>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</si>
  <si>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</si>
  <si>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</si>
  <si>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</si>
  <si>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</si>
  <si>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</si>
  <si>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</si>
  <si>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</si>
  <si>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</si>
  <si>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</si>
  <si>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</si>
  <si>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</si>
  <si>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</si>
  <si>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</si>
  <si>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</si>
  <si>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</si>
  <si>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</si>
  <si>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</si>
  <si>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</si>
  <si>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</si>
  <si>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</si>
  <si>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</si>
  <si>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</si>
  <si>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</si>
  <si>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</si>
  <si>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</si>
  <si>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</si>
  <si>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</si>
  <si>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</si>
  <si>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</si>
  <si>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</si>
  <si>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</si>
  <si>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</si>
  <si>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</si>
  <si>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</si>
  <si>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</si>
  <si>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</si>
  <si>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</si>
  <si>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</si>
  <si>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</si>
  <si>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</si>
  <si>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</si>
  <si>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</si>
  <si>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</si>
  <si>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</si>
  <si>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</si>
  <si>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</si>
  <si>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</si>
  <si>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</si>
  <si>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</si>
  <si>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</si>
  <si>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</si>
  <si>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</si>
  <si>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</si>
  <si>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</si>
  <si>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</si>
  <si>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</si>
  <si>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</si>
  <si>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</si>
  <si>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</si>
  <si>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</si>
  <si>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</si>
  <si>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</si>
  <si>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</si>
  <si>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</si>
  <si>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</si>
  <si>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</si>
  <si>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</si>
  <si>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</si>
  <si>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</si>
  <si>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</si>
  <si>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</si>
  <si>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</si>
  <si>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</si>
  <si>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</si>
  <si>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</si>
  <si>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</si>
  <si>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</si>
  <si>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</si>
  <si>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</si>
  <si>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</si>
  <si>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</si>
  <si>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</si>
  <si>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</si>
  <si>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</si>
  <si>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</si>
  <si>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</si>
  <si>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</si>
  <si>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</si>
  <si>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</si>
  <si>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</si>
  <si>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</si>
  <si>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</si>
  <si>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</si>
  <si>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</si>
  <si>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</si>
  <si>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</si>
  <si>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</si>
  <si>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</si>
  <si>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</si>
  <si>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</si>
  <si>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</si>
  <si>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</si>
  <si>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</si>
  <si>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</si>
  <si>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</si>
  <si>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</si>
  <si>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</si>
  <si>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</si>
  <si>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</si>
  <si>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</si>
  <si>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</si>
  <si>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</si>
  <si>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</si>
  <si>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</si>
  <si>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</si>
  <si>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</si>
  <si>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</si>
  <si>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</si>
  <si>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</si>
  <si>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</si>
  <si>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</si>
  <si>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</si>
  <si>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</si>
  <si>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</si>
  <si>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</si>
  <si>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</si>
  <si>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</si>
  <si>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</si>
  <si>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</si>
  <si>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</si>
  <si>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</si>
  <si>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</si>
  <si>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</si>
  <si>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</si>
  <si>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</si>
  <si>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</si>
  <si>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</si>
  <si>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</si>
  <si>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</si>
  <si>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</si>
  <si>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</si>
  <si>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</si>
  <si>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</si>
  <si>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</si>
  <si>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</si>
  <si>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</si>
  <si>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</si>
  <si>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</si>
  <si>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</si>
  <si>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</si>
  <si>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</si>
  <si>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</si>
  <si>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</si>
  <si>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</si>
  <si>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</si>
  <si>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</si>
  <si>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</si>
  <si>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</si>
  <si>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</si>
  <si>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</si>
  <si>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</si>
  <si>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</si>
  <si>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</si>
  <si>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</si>
  <si>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</si>
  <si>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</si>
  <si>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</si>
  <si>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</si>
  <si>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</si>
  <si>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</si>
  <si>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</si>
  <si>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</si>
  <si>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</si>
  <si>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</si>
  <si>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</si>
  <si>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</si>
  <si>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</si>
  <si>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</si>
  <si>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</si>
  <si>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</si>
  <si>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</si>
  <si>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</si>
  <si>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</si>
  <si>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</si>
  <si>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</si>
  <si>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</si>
  <si>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</si>
  <si>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</si>
  <si>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</si>
  <si>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</si>
  <si>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</si>
  <si>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</si>
  <si>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</si>
  <si>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</si>
  <si>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</si>
  <si>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</si>
  <si>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</si>
  <si>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</si>
  <si>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</si>
  <si>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</si>
  <si>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</si>
  <si>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</si>
  <si>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</si>
  <si>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</si>
  <si>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</si>
  <si>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</si>
  <si>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</si>
  <si>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</si>
  <si>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</si>
  <si>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</si>
  <si>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</si>
  <si>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</si>
  <si>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</si>
  <si>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</si>
  <si>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</si>
  <si>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</si>
  <si>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</si>
  <si>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</si>
  <si>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</si>
  <si>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</si>
  <si>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</si>
  <si>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</si>
  <si>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</si>
  <si>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</si>
  <si>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</si>
  <si>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</si>
  <si>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</si>
  <si>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</si>
  <si>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</si>
  <si>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</si>
  <si>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</si>
  <si>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</si>
  <si>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</si>
  <si>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</si>
  <si>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</si>
  <si>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</si>
  <si>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</si>
  <si>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</si>
  <si>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</si>
  <si>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</si>
  <si>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</si>
  <si>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</si>
  <si>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</si>
  <si>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</si>
  <si>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</si>
  <si>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</si>
  <si>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</si>
  <si>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</si>
  <si>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</si>
  <si>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</si>
  <si>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</si>
  <si>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</si>
  <si>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</si>
  <si>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</si>
  <si>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</si>
  <si>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</si>
  <si>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</si>
  <si>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</si>
  <si>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</si>
  <si>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</si>
  <si>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</si>
  <si>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</si>
  <si>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</si>
  <si>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</si>
  <si>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</si>
  <si>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</si>
  <si>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</si>
  <si>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</si>
  <si>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</si>
  <si>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</si>
  <si>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</si>
  <si>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</si>
  <si>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</si>
  <si>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</si>
  <si>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</si>
  <si>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</si>
  <si>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</si>
  <si>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</si>
  <si>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</si>
  <si>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</si>
  <si>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</si>
  <si>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</si>
  <si>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</si>
  <si>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</si>
  <si>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</si>
  <si>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</si>
  <si>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</si>
  <si>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</si>
  <si>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</si>
  <si>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</si>
  <si>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</si>
  <si>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</si>
  <si>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</si>
  <si>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</si>
  <si>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</si>
  <si>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</si>
  <si>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</si>
  <si>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</si>
  <si>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</si>
  <si>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</si>
  <si>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</si>
  <si>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</si>
  <si>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</si>
  <si>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</si>
  <si>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</si>
  <si>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</si>
  <si>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</si>
  <si>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</si>
  <si>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</si>
  <si>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</si>
  <si>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</si>
  <si>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</si>
  <si>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</si>
  <si>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</si>
  <si>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</si>
  <si>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</si>
  <si>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</si>
  <si>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</si>
  <si>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</si>
  <si>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</si>
  <si>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</si>
  <si>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</si>
  <si>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</si>
  <si>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</si>
  <si>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</si>
  <si>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</si>
  <si>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</si>
  <si>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</si>
  <si>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</si>
  <si>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</si>
  <si>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</si>
  <si>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</si>
  <si>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</si>
  <si>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</si>
  <si>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</si>
  <si>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</si>
  <si>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</si>
  <si>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</si>
  <si>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</si>
  <si>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</si>
  <si>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</si>
  <si>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</si>
  <si>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</si>
  <si>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</si>
  <si>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</si>
  <si>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</si>
  <si>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</si>
  <si>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</si>
  <si>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</si>
  <si>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</si>
  <si>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</si>
  <si>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</si>
  <si>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</si>
  <si>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</si>
  <si>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</si>
  <si>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</si>
  <si>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</si>
  <si>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</si>
  <si>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</si>
  <si>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</si>
  <si>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</si>
  <si>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</si>
  <si>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</si>
  <si>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</si>
  <si>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</si>
  <si>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</si>
  <si>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</si>
  <si>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</si>
  <si>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</si>
  <si>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</si>
  <si>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</si>
  <si>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</si>
  <si>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</si>
  <si>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</si>
  <si>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</si>
  <si>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</si>
  <si>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</si>
  <si>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</si>
  <si>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</si>
  <si>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</si>
  <si>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</si>
  <si>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</si>
  <si>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</si>
  <si>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</si>
  <si>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</si>
  <si>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</si>
  <si>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</si>
  <si>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</si>
  <si>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</si>
  <si>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</si>
  <si>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</si>
  <si>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</si>
  <si>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</si>
  <si>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</si>
  <si>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</si>
  <si>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</si>
  <si>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</si>
  <si>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</si>
  <si>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</si>
  <si>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</si>
  <si>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</si>
  <si>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</si>
  <si>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</si>
  <si>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</si>
  <si>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</si>
  <si>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</si>
  <si>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</si>
  <si>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</si>
  <si>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</si>
  <si>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</si>
  <si>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</si>
  <si>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</si>
  <si>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</si>
  <si>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</si>
  <si>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</si>
  <si>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</si>
  <si>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</si>
  <si>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</si>
  <si>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</si>
  <si>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</si>
  <si>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</si>
  <si>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</si>
  <si>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</si>
  <si>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</si>
  <si>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</si>
  <si>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</si>
  <si>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</si>
  <si>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</si>
  <si>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</si>
  <si>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</si>
  <si>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</si>
  <si>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</si>
  <si>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</si>
  <si>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</si>
  <si>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</si>
  <si>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</si>
  <si>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</si>
  <si>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</si>
  <si>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</si>
  <si>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</si>
  <si>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</si>
  <si>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</si>
  <si>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</si>
  <si>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</si>
  <si>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</si>
  <si>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</si>
  <si>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</si>
  <si>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</si>
  <si>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</si>
  <si>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</si>
  <si>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</si>
  <si>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</si>
  <si>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</si>
  <si>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</si>
  <si>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</si>
  <si>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</si>
  <si>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</si>
  <si>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</si>
  <si>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</si>
  <si>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</si>
  <si>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</si>
  <si>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</si>
  <si>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</si>
  <si>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</si>
  <si>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</si>
  <si>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</si>
  <si>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</si>
  <si>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</si>
  <si>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</si>
  <si>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</si>
  <si>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</si>
  <si>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</si>
  <si>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</si>
  <si>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</si>
  <si>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</si>
  <si>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</si>
  <si>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</si>
  <si>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</si>
  <si>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</si>
  <si>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</si>
  <si>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</si>
  <si>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</si>
  <si>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</si>
  <si>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</si>
  <si>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</si>
  <si>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</si>
  <si>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</si>
  <si>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</si>
  <si>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</si>
  <si>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</si>
  <si>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</si>
  <si>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</si>
  <si>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</si>
  <si>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</si>
  <si>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</si>
  <si>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</si>
  <si>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</si>
  <si>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</si>
  <si>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</si>
  <si>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</si>
  <si>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</si>
  <si>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</si>
  <si>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</si>
  <si>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</si>
  <si>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</si>
  <si>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</si>
  <si>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</si>
  <si>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</si>
  <si>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</si>
  <si>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</si>
  <si>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</si>
  <si>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</si>
  <si>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</si>
  <si>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</si>
  <si>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</si>
  <si>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</si>
  <si>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</si>
  <si>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</si>
  <si>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</si>
  <si>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</si>
  <si>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</si>
  <si>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</si>
  <si>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</si>
  <si>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</si>
  <si>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</si>
  <si>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</si>
  <si>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</si>
  <si>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</si>
  <si>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</si>
  <si>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</si>
  <si>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</si>
  <si>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</si>
  <si>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</si>
  <si>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</si>
  <si>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</si>
  <si>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</si>
  <si>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</si>
  <si>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</si>
  <si>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</si>
  <si>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</si>
  <si>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</si>
  <si>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</si>
  <si>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</si>
  <si>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</si>
  <si>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</si>
  <si>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</si>
  <si>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</si>
  <si>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</si>
  <si>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</si>
  <si>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</si>
  <si>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</si>
  <si>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</si>
  <si>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</si>
  <si>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</si>
  <si>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</si>
  <si>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</si>
  <si>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</si>
  <si>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</si>
  <si>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</si>
  <si>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</si>
  <si>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</si>
  <si>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</si>
  <si>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</si>
  <si>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</si>
  <si>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</si>
  <si>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</si>
  <si>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</si>
  <si>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</si>
  <si>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</si>
  <si>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</si>
  <si>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</si>
  <si>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</si>
  <si>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</si>
  <si>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</si>
  <si>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</si>
  <si>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</si>
  <si>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</si>
  <si>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</si>
  <si>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</si>
  <si>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</si>
  <si>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</si>
  <si>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</si>
  <si>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</si>
  <si>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</si>
  <si>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</si>
  <si>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</si>
  <si>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</si>
  <si>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</si>
  <si>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</si>
  <si>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</si>
  <si>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</si>
  <si>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</si>
  <si>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</si>
  <si>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</si>
  <si>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</si>
  <si>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</si>
  <si>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</si>
  <si>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</si>
  <si>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</si>
  <si>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</si>
  <si>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</si>
  <si>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</si>
  <si>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</si>
  <si>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</si>
  <si>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</si>
  <si>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</si>
  <si>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</si>
  <si>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</si>
  <si>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</si>
  <si>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</si>
  <si>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</si>
  <si>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</si>
  <si>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</si>
  <si>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</si>
  <si>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</si>
  <si>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</si>
  <si>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</si>
  <si>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</si>
  <si>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</si>
  <si>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</si>
  <si>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</si>
  <si>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</si>
  <si>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</si>
  <si>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</si>
  <si>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</si>
  <si>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</si>
  <si>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</si>
  <si>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</si>
  <si>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</si>
  <si>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</si>
  <si>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</si>
  <si>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</si>
  <si>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</si>
  <si>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</si>
  <si>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</si>
  <si>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</si>
  <si>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</si>
  <si>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</si>
  <si>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</si>
  <si>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</si>
  <si>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</si>
  <si>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</si>
  <si>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</si>
  <si>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</si>
  <si>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</si>
  <si>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</si>
  <si>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</si>
  <si>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</si>
  <si>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</si>
  <si>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</si>
  <si>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</si>
  <si>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</si>
  <si>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</si>
  <si>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</si>
  <si>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</si>
  <si>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</si>
  <si>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</si>
  <si>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</si>
  <si>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</si>
  <si>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</si>
  <si>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</si>
  <si>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</si>
  <si>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</si>
  <si>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</si>
  <si>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</si>
  <si>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</si>
  <si>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</si>
  <si>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</si>
  <si>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</si>
  <si>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</si>
  <si>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</si>
  <si>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</si>
  <si>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</si>
  <si>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</si>
  <si>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</si>
  <si>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</si>
  <si>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</si>
  <si>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</si>
  <si>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</si>
  <si>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</si>
  <si>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</si>
  <si>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</si>
  <si>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</si>
  <si>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</si>
  <si>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</si>
  <si>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</si>
  <si>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</si>
  <si>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</si>
  <si>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</si>
  <si>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</si>
  <si>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</si>
  <si>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</si>
  <si>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</si>
  <si>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</si>
  <si>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</si>
  <si>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</si>
  <si>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</si>
  <si>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</si>
  <si>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</si>
  <si>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</si>
  <si>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</si>
  <si>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</si>
  <si>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</si>
  <si>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</si>
  <si>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</si>
  <si>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</si>
  <si>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</si>
  <si>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</si>
  <si>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</si>
  <si>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</si>
  <si>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</si>
  <si>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</si>
  <si>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</si>
  <si>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</si>
  <si>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</si>
  <si>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</si>
  <si>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</si>
  <si>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</si>
  <si>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</si>
  <si>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</si>
  <si>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</si>
  <si>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</si>
  <si>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</si>
  <si>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</si>
  <si>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</si>
  <si>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</si>
  <si>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</si>
  <si>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</si>
  <si>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</si>
  <si>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</si>
  <si>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</si>
  <si>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</si>
  <si>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</si>
  <si>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</si>
  <si>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</si>
  <si>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</si>
  <si>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</si>
  <si>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</si>
  <si>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</si>
  <si>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</si>
  <si>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</si>
  <si>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</si>
  <si>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</si>
  <si>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</si>
  <si>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</si>
  <si>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</si>
  <si>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</si>
  <si>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</si>
  <si>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</si>
  <si>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</si>
  <si>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</si>
  <si>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</si>
  <si>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</si>
  <si>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</si>
  <si>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</si>
  <si>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</si>
  <si>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</si>
  <si>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</si>
  <si>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</si>
  <si>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</si>
  <si>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</si>
  <si>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</si>
  <si>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</si>
  <si>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</si>
  <si>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</si>
  <si>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</si>
  <si>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</si>
  <si>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</si>
  <si>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</si>
  <si>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</si>
  <si>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</si>
  <si>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</si>
  <si>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</si>
  <si>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</si>
  <si>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</si>
  <si>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</si>
  <si>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</si>
  <si>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</si>
  <si>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</si>
  <si>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</si>
  <si>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</si>
  <si>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</si>
  <si>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</si>
  <si>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</si>
  <si>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</si>
  <si>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</si>
  <si>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</si>
  <si>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</si>
  <si>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</si>
  <si>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</si>
  <si>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</si>
  <si>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</si>
  <si>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</si>
  <si>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</si>
  <si>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</si>
  <si>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</si>
  <si>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</si>
  <si>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</si>
  <si>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</si>
  <si>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</si>
  <si>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</si>
  <si>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</si>
  <si>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</si>
  <si>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</si>
  <si>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</si>
  <si>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</si>
  <si>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</si>
  <si>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</si>
  <si>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</si>
  <si>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</si>
  <si>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</si>
  <si>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</si>
  <si>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</si>
  <si>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</si>
  <si>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</si>
  <si>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</si>
  <si>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</si>
  <si>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</si>
  <si>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</si>
  <si>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</si>
  <si>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</si>
  <si>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</si>
  <si>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</si>
  <si>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</si>
  <si>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</si>
  <si>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</si>
  <si>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</si>
  <si>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</si>
  <si>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</si>
  <si>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</si>
  <si>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</si>
  <si>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</si>
  <si>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</si>
  <si>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</si>
  <si>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</si>
  <si>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</si>
  <si>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</si>
  <si>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</si>
  <si>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</si>
  <si>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</si>
  <si>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</si>
  <si>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</si>
  <si>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</si>
  <si>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</si>
  <si>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</si>
  <si>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</si>
  <si>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</si>
  <si>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</si>
  <si>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</si>
  <si>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</si>
  <si>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</si>
  <si>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</si>
  <si>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</si>
  <si>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</si>
  <si>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</si>
  <si>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</si>
  <si>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</si>
  <si>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</si>
  <si>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</si>
  <si>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</si>
  <si>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</si>
  <si>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</si>
  <si>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</si>
  <si>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</si>
  <si>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</si>
  <si>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</si>
  <si>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</si>
  <si>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</si>
  <si>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</si>
  <si>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</si>
  <si>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</si>
  <si>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</si>
  <si>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</si>
  <si>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</si>
  <si>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</si>
  <si>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</si>
  <si>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</si>
  <si>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</si>
  <si>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</si>
  <si>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</si>
  <si>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</si>
  <si>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</si>
  <si>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</si>
  <si>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</si>
  <si>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</si>
  <si>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</si>
  <si>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</si>
  <si>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</si>
  <si>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</si>
  <si>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</si>
  <si>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</si>
  <si>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</si>
  <si>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</si>
  <si>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</si>
  <si>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</si>
  <si>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</si>
  <si>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</si>
  <si>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</si>
  <si>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</si>
  <si>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</si>
  <si>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</si>
  <si>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</si>
  <si>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</si>
  <si>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</si>
  <si>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</si>
  <si>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</si>
  <si>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</si>
  <si>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</si>
  <si>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</si>
  <si>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</si>
  <si>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</si>
  <si>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</si>
  <si>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</si>
  <si>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</si>
  <si>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</si>
  <si>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</si>
  <si>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</si>
  <si>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</si>
  <si>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</si>
  <si>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</si>
  <si>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</si>
  <si>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</si>
  <si>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</si>
  <si>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</si>
  <si>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</si>
  <si>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</si>
  <si>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</si>
  <si>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</si>
  <si>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</si>
  <si>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</si>
  <si>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</si>
  <si>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</si>
  <si>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</si>
  <si>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</si>
  <si>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</si>
  <si>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</si>
  <si>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</si>
  <si>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</si>
  <si>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</si>
  <si>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</si>
  <si>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</si>
  <si>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</si>
  <si>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</si>
  <si>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</si>
  <si>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</si>
  <si>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</si>
  <si>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</si>
  <si>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</si>
  <si>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</si>
  <si>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</si>
  <si>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</si>
  <si>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</si>
  <si>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</si>
  <si>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</si>
  <si>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</si>
  <si>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</si>
  <si>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</si>
  <si>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</si>
  <si>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</si>
  <si>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</si>
  <si>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</si>
  <si>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</si>
  <si>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</si>
  <si>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</si>
  <si>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</si>
  <si>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</si>
  <si>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</si>
  <si>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</si>
  <si>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</si>
  <si>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</si>
  <si>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</si>
  <si>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</si>
  <si>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</si>
  <si>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</si>
  <si>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</si>
  <si>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</si>
  <si>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</si>
  <si>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</si>
  <si>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</si>
  <si>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</si>
  <si>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</si>
  <si>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</si>
  <si>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</si>
  <si>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</si>
  <si>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</si>
  <si>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</si>
  <si>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</si>
  <si>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</si>
  <si>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</si>
  <si>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</si>
  <si>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</si>
  <si>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</si>
  <si>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</si>
  <si>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</si>
  <si>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</si>
  <si>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</si>
  <si>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</si>
  <si>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</si>
  <si>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</si>
  <si>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</si>
  <si>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</si>
  <si>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</si>
  <si>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</si>
  <si>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</si>
  <si>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</si>
  <si>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</si>
  <si>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</si>
  <si>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</si>
  <si>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</si>
  <si>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</si>
  <si>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</si>
  <si>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</si>
  <si>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</si>
  <si>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</si>
  <si>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</si>
  <si>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</si>
  <si>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</si>
  <si>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</si>
  <si>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</si>
  <si>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</si>
  <si>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</si>
  <si>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</si>
  <si>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</si>
  <si>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</si>
  <si>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</si>
  <si>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</si>
  <si>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</si>
  <si>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</si>
  <si>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</si>
  <si>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</si>
  <si>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</si>
  <si>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</si>
  <si>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</si>
  <si>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</si>
  <si>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</si>
  <si>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</si>
  <si>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</si>
  <si>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</si>
  <si>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</si>
  <si>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</si>
  <si>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</si>
  <si>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</si>
  <si>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</si>
  <si>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</si>
  <si>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</si>
  <si>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</si>
  <si>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</si>
  <si>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</si>
  <si>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</si>
  <si>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</si>
  <si>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</si>
  <si>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</si>
  <si>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</si>
  <si>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</si>
  <si>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</si>
  <si>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</si>
  <si>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</si>
  <si>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</si>
  <si>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</si>
  <si>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</si>
  <si>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</si>
  <si>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</si>
  <si>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</si>
  <si>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</si>
  <si>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</si>
  <si>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</si>
  <si>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</si>
  <si>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</si>
  <si>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</si>
  <si>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</si>
  <si>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</si>
  <si>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</si>
  <si>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</si>
  <si>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</si>
  <si>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</si>
  <si>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</si>
  <si>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</si>
  <si>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</si>
  <si>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</si>
  <si>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</si>
  <si>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</si>
  <si>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</si>
  <si>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</si>
  <si>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</si>
  <si>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</si>
  <si>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</si>
  <si>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</si>
  <si>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</si>
  <si>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</si>
  <si>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</si>
  <si>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</si>
  <si>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</si>
  <si>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</si>
  <si>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</si>
  <si>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</si>
  <si>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</si>
  <si>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</si>
  <si>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</si>
  <si>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</si>
  <si>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</si>
  <si>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</si>
  <si>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</si>
  <si>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</si>
  <si>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</si>
  <si>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</si>
  <si>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</si>
  <si>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</si>
  <si>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</si>
  <si>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</si>
  <si>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</si>
  <si>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</si>
  <si>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</si>
  <si>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</si>
  <si>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</si>
  <si>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</si>
  <si>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</si>
  <si>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</si>
  <si>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</si>
  <si>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</si>
  <si>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</si>
  <si>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</si>
  <si>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</si>
  <si>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</si>
  <si>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</si>
  <si>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</si>
  <si>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</si>
  <si>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</si>
  <si>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</si>
  <si>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</si>
  <si>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</si>
  <si>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</si>
  <si>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</si>
  <si>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</si>
  <si>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</si>
  <si>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</si>
  <si>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</si>
  <si>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</si>
  <si>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</si>
  <si>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</si>
  <si>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</si>
  <si>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</si>
  <si>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</si>
  <si>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</si>
  <si>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</si>
  <si>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</si>
  <si>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</si>
  <si>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</si>
  <si>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</si>
  <si>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</si>
  <si>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</si>
  <si>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</si>
  <si>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</si>
  <si>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</si>
  <si>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</si>
  <si>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</si>
  <si>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</si>
  <si>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</si>
  <si>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</si>
  <si>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</si>
  <si>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</si>
  <si>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</si>
  <si>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</si>
  <si>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</si>
  <si>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</si>
  <si>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</si>
  <si>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</si>
  <si>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</si>
  <si>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</si>
  <si>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</si>
  <si>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</si>
  <si>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</si>
  <si>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</si>
  <si>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</si>
  <si>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</si>
  <si>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</si>
  <si>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</si>
  <si>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</si>
  <si>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</si>
  <si>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</si>
  <si>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</si>
  <si>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</si>
  <si>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</si>
  <si>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</si>
  <si>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</si>
  <si>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</si>
  <si>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</si>
  <si>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</si>
  <si>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</si>
  <si>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</si>
  <si>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</si>
  <si>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</si>
  <si>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</si>
  <si>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</si>
  <si>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</si>
  <si>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</si>
  <si>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</si>
  <si>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</si>
  <si>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</si>
  <si>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</si>
  <si>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</si>
  <si>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</si>
  <si>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</si>
  <si>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</si>
  <si>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</si>
  <si>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</si>
  <si>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</si>
  <si>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</si>
  <si>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</si>
  <si>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</si>
  <si>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</si>
  <si>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</si>
  <si>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</si>
  <si>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</si>
  <si>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</si>
  <si>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</si>
  <si>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</si>
  <si>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</si>
  <si>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</si>
  <si>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</si>
  <si>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</si>
  <si>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</si>
  <si>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</si>
  <si>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</si>
  <si>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</si>
  <si>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</si>
  <si>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</si>
  <si>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</si>
  <si>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</si>
  <si>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</si>
  <si>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</si>
  <si>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</si>
  <si>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</si>
  <si>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</si>
  <si>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</si>
  <si>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</si>
  <si>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</si>
  <si>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</si>
  <si>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</si>
  <si>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</si>
  <si>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</si>
  <si>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</si>
  <si>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</si>
  <si>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</si>
  <si>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</si>
  <si>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</si>
  <si>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</si>
  <si>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</si>
  <si>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</si>
  <si>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</si>
  <si>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</si>
  <si>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</si>
  <si>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</si>
  <si>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</si>
  <si>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</si>
  <si>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</si>
  <si>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</si>
  <si>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</si>
  <si>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</si>
  <si>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</si>
  <si>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</si>
  <si>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</si>
  <si>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</si>
  <si>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</si>
  <si>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</si>
  <si>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</si>
  <si>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</si>
  <si>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</si>
  <si>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</si>
  <si>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</si>
  <si>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</si>
  <si>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</si>
  <si>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</si>
  <si>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</si>
  <si>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</si>
  <si>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</si>
  <si>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</si>
  <si>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</si>
  <si>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</si>
  <si>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</si>
  <si>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</si>
  <si>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</si>
  <si>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</si>
  <si>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</si>
  <si>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</si>
  <si>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</si>
  <si>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</si>
  <si>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</si>
  <si>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</si>
  <si>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</si>
  <si>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</si>
  <si>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</si>
  <si>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</si>
  <si>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</si>
  <si>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</si>
  <si>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</si>
  <si>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</si>
  <si>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</si>
  <si>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</si>
  <si>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</si>
  <si>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</si>
  <si>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</si>
  <si>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</si>
  <si>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</si>
  <si>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</si>
  <si>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</si>
  <si>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</si>
  <si>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</si>
  <si>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</si>
  <si>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</si>
  <si>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</si>
  <si>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</si>
  <si>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</si>
  <si>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</si>
  <si>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</si>
  <si>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</si>
  <si>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</si>
  <si>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</si>
  <si>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</si>
  <si>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</si>
  <si>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</si>
  <si>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</si>
  <si>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</si>
  <si>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</si>
  <si>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</si>
  <si>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</si>
  <si>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</si>
  <si>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</si>
  <si>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</si>
  <si>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</si>
  <si>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</si>
  <si>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</si>
  <si>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</si>
  <si>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</si>
  <si>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</si>
  <si>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</si>
  <si>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</si>
  <si>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</si>
  <si>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</si>
  <si>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</si>
  <si>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</si>
  <si>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</si>
  <si>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</si>
  <si>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</si>
  <si>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</si>
  <si>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</si>
  <si>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</si>
  <si>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</si>
  <si>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</si>
  <si>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</si>
  <si>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</si>
  <si>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</si>
  <si>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</si>
  <si>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</si>
  <si>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</si>
  <si>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</si>
  <si>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</si>
  <si>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</si>
  <si>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</si>
  <si>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</si>
  <si>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</si>
  <si>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</si>
  <si>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</si>
  <si>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</si>
  <si>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</si>
  <si>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</si>
  <si>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</si>
  <si>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</si>
  <si>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</si>
  <si>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</si>
  <si>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</si>
  <si>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</si>
  <si>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</si>
  <si>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</si>
  <si>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</si>
  <si>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</si>
  <si>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</si>
  <si>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</si>
  <si>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</si>
  <si>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</si>
  <si>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</si>
  <si>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</si>
  <si>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</si>
  <si>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</si>
  <si>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</si>
  <si>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</si>
  <si>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</si>
  <si>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</si>
  <si>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</si>
  <si>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</si>
  <si>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</si>
  <si>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</si>
  <si>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</si>
  <si>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</si>
  <si>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</si>
  <si>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</si>
  <si>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</si>
  <si>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</si>
  <si>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</si>
  <si>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</si>
  <si>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</si>
  <si>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</si>
  <si>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</si>
  <si>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</si>
  <si>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</si>
  <si>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</si>
  <si>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</si>
  <si>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</si>
  <si>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</si>
  <si>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</si>
  <si>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</si>
  <si>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</si>
  <si>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</si>
  <si>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</si>
  <si>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</si>
  <si>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</si>
  <si>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</si>
  <si>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</si>
  <si>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</si>
  <si>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</si>
  <si>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</si>
  <si>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</si>
  <si>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</si>
  <si>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</si>
  <si>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</si>
  <si>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</si>
  <si>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</si>
  <si>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</si>
  <si>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</si>
  <si>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</si>
  <si>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</si>
  <si>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</si>
  <si>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</si>
  <si>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</si>
  <si>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</si>
  <si>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</si>
  <si>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</si>
  <si>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</si>
  <si>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</si>
  <si>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</si>
  <si>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</si>
  <si>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</si>
  <si>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</si>
  <si>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</si>
  <si>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</si>
  <si>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</si>
  <si>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</si>
  <si>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</si>
  <si>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</si>
  <si>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</si>
  <si>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</si>
  <si>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</si>
  <si>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</si>
  <si>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</si>
  <si>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</si>
  <si>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</si>
  <si>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</si>
  <si>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</si>
  <si>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</si>
  <si>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</si>
  <si>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</si>
  <si>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</si>
  <si>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</si>
  <si>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</si>
  <si>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</si>
  <si>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</si>
  <si>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</si>
  <si>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</si>
  <si>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</si>
  <si>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</si>
  <si>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</si>
  <si>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</si>
  <si>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</si>
  <si>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</si>
  <si>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</si>
  <si>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</si>
  <si>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</si>
  <si>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</si>
  <si>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</si>
  <si>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</si>
  <si>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</si>
  <si>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</si>
  <si>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</si>
  <si>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</si>
  <si>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</si>
  <si>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</si>
  <si>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</si>
  <si>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</si>
  <si>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</si>
  <si>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</si>
  <si>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</si>
  <si>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</si>
  <si>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</si>
  <si>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</si>
  <si>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</si>
  <si>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</si>
  <si>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</si>
  <si>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</si>
  <si>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</si>
  <si>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</si>
  <si>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</si>
  <si>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</si>
  <si>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</si>
  <si>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</si>
  <si>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</si>
  <si>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</si>
  <si>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</si>
  <si>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</si>
  <si>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</si>
  <si>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</si>
  <si>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</si>
  <si>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</si>
  <si>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</si>
  <si>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</si>
  <si>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</si>
  <si>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</si>
  <si>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</si>
  <si>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</si>
  <si>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</si>
  <si>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</si>
  <si>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</si>
  <si>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</si>
  <si>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</si>
  <si>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</si>
  <si>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</si>
  <si>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</si>
  <si>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</si>
  <si>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</si>
  <si>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</si>
  <si>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</si>
  <si>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</si>
  <si>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</si>
  <si>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</si>
  <si>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</si>
  <si>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</si>
  <si>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</si>
  <si>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</si>
  <si>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</si>
  <si>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</si>
  <si>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</si>
  <si>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</si>
  <si>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</si>
  <si>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</si>
  <si>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</si>
  <si>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</si>
  <si>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</si>
  <si>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</si>
  <si>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</si>
  <si>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</si>
  <si>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</si>
  <si>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</si>
  <si>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</si>
  <si>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</si>
  <si>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</si>
  <si>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</si>
  <si>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</si>
  <si>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</si>
  <si>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</si>
  <si>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</si>
  <si>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</si>
  <si>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</si>
  <si>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</si>
  <si>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</si>
  <si>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</si>
  <si>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</si>
  <si>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</si>
  <si>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</si>
  <si>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</si>
  <si>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</si>
  <si>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</si>
  <si>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</si>
  <si>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</si>
  <si>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</si>
  <si>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</si>
  <si>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</si>
  <si>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</si>
  <si>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</si>
  <si>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</si>
  <si>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</si>
  <si>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</si>
  <si>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</si>
  <si>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</si>
  <si>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</si>
  <si>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</si>
  <si>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</si>
  <si>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</si>
  <si>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</si>
  <si>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</si>
  <si>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</si>
  <si>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</si>
  <si>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</si>
  <si>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</si>
  <si>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</si>
  <si>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</si>
  <si>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</si>
  <si>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</si>
  <si>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</si>
  <si>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</si>
  <si>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</si>
  <si>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</si>
  <si>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</si>
  <si>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</si>
  <si>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</si>
  <si>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</si>
  <si>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</si>
  <si>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</si>
  <si>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</si>
  <si>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</si>
  <si>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</si>
  <si>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</si>
  <si>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</si>
  <si>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</si>
  <si>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</si>
  <si>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</si>
  <si>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</si>
  <si>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</si>
  <si>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</si>
  <si>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</si>
  <si>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</si>
  <si>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</si>
  <si>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</si>
  <si>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</si>
  <si>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</si>
  <si>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</si>
  <si>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</si>
  <si>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</si>
  <si>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</si>
  <si>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</si>
  <si>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</si>
  <si>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</si>
  <si>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</si>
  <si>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</si>
  <si>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</si>
  <si>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</si>
  <si>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</si>
  <si>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</si>
  <si>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</si>
  <si>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</si>
  <si>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</si>
  <si>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</si>
  <si>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</si>
  <si>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</si>
  <si>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</si>
  <si>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</si>
  <si>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</si>
  <si>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</si>
  <si>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</si>
  <si>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</si>
  <si>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</si>
  <si>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</si>
  <si>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</si>
  <si>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</si>
  <si>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</si>
  <si>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</si>
  <si>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</si>
  <si>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</si>
  <si>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</si>
  <si>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</si>
  <si>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</si>
  <si>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</si>
  <si>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</si>
  <si>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</si>
  <si>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</si>
  <si>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</si>
  <si>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</si>
  <si>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</si>
  <si>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</si>
  <si>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</si>
  <si>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</si>
  <si>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</si>
  <si>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</si>
  <si>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</si>
  <si>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</si>
  <si>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</si>
  <si>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</si>
  <si>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</si>
  <si>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</si>
  <si>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</si>
  <si>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</si>
  <si>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</si>
  <si>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</si>
  <si>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</si>
  <si>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</si>
  <si>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</si>
  <si>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</si>
  <si>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</si>
  <si>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</si>
  <si>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</si>
  <si>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</si>
  <si>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</si>
  <si>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</si>
  <si>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</si>
  <si>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</si>
  <si>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</si>
  <si>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</si>
  <si>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</si>
  <si>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</si>
  <si>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</si>
  <si>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</si>
  <si>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</si>
  <si>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</si>
  <si>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</si>
  <si>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</si>
  <si>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</si>
  <si>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</si>
  <si>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</si>
  <si>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</si>
  <si>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</si>
  <si>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</si>
  <si>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</si>
  <si>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</si>
  <si>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</si>
  <si>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</si>
  <si>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</si>
  <si>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</si>
  <si>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</si>
  <si>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</si>
  <si>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</si>
  <si>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</si>
  <si>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</si>
  <si>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</si>
  <si>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</si>
  <si>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</si>
  <si>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</si>
  <si>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</si>
  <si>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</si>
  <si>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</si>
  <si>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</si>
  <si>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</si>
  <si>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</si>
  <si>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</si>
  <si>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</si>
  <si>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</si>
  <si>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</si>
  <si>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</si>
  <si>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</si>
  <si>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</si>
  <si>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</si>
  <si>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</si>
  <si>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</si>
  <si>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</si>
  <si>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</si>
  <si>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</si>
  <si>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</si>
  <si>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</si>
  <si>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</si>
  <si>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</si>
  <si>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</si>
  <si>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</si>
  <si>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</si>
  <si>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</si>
  <si>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</si>
  <si>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</si>
  <si>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</si>
  <si>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</si>
  <si>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</si>
  <si>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</si>
  <si>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</si>
  <si>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</si>
  <si>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</si>
  <si>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</si>
  <si>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</si>
  <si>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</si>
  <si>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</si>
  <si>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</si>
  <si>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</si>
  <si>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</si>
  <si>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</si>
  <si>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</si>
  <si>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</si>
  <si>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</si>
  <si>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</si>
  <si>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</si>
  <si>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</si>
  <si>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</si>
  <si>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</si>
  <si>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</si>
  <si>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</si>
  <si>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</si>
  <si>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</si>
  <si>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</si>
  <si>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</si>
  <si>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</si>
  <si>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</si>
  <si>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</si>
  <si>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</si>
  <si>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</si>
  <si>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</si>
  <si>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</si>
  <si>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</si>
  <si>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</si>
  <si>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</si>
  <si>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</si>
  <si>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</si>
  <si>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</si>
  <si>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</si>
  <si>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</si>
  <si>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</si>
  <si>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</si>
  <si>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</si>
  <si>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</si>
  <si>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</si>
  <si>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</si>
  <si>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</si>
  <si>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</si>
  <si>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</si>
  <si>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</si>
  <si>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</si>
  <si>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</si>
  <si>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</si>
  <si>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</si>
  <si>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</si>
  <si>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</si>
  <si>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</si>
  <si>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</si>
  <si>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</si>
  <si>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</si>
  <si>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</si>
  <si>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</si>
  <si>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</si>
  <si>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</si>
  <si>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</si>
  <si>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</si>
  <si>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</si>
  <si>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</si>
  <si>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</si>
  <si>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</si>
  <si>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</si>
  <si>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</si>
  <si>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</si>
  <si>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</si>
  <si>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</si>
  <si>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</si>
  <si>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</si>
  <si>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</si>
  <si>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</si>
  <si>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</si>
  <si>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</si>
  <si>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</si>
  <si>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</si>
  <si>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</si>
  <si>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</si>
  <si>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</si>
  <si>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</si>
  <si>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</si>
  <si>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</si>
  <si>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</si>
  <si>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</si>
  <si>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</si>
  <si>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</si>
  <si>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</si>
  <si>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</si>
  <si>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</si>
  <si>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</si>
  <si>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</si>
  <si>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</si>
  <si>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</si>
  <si>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</si>
  <si>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</si>
  <si>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</si>
  <si>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</si>
  <si>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</si>
  <si>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</si>
  <si>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</si>
  <si>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</si>
  <si>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</si>
  <si>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</si>
  <si>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</si>
  <si>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</si>
  <si>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</si>
  <si>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</si>
  <si>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</si>
  <si>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</si>
  <si>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</si>
  <si>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</si>
  <si>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</si>
  <si>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</si>
  <si>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</si>
  <si>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</si>
  <si>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</si>
  <si>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</si>
  <si>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</si>
  <si>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</si>
  <si>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</si>
  <si>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</si>
  <si>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</si>
  <si>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</si>
  <si>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</si>
  <si>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</si>
  <si>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</si>
  <si>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</si>
  <si>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</si>
  <si>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</si>
  <si>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</si>
  <si>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</si>
  <si>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</si>
  <si>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</si>
  <si>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</si>
  <si>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</si>
  <si>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</si>
  <si>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</si>
  <si>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</si>
  <si>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</si>
  <si>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</si>
  <si>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</si>
  <si>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</si>
  <si>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</si>
  <si>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</si>
  <si>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</si>
  <si>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</si>
  <si>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</si>
  <si>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</si>
  <si>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</si>
  <si>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</si>
  <si>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</si>
  <si>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</si>
  <si>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</si>
  <si>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</si>
  <si>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</si>
  <si>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</si>
  <si>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</si>
  <si>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</si>
  <si>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</si>
  <si>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</si>
  <si>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</si>
  <si>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</si>
  <si>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</si>
  <si>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</si>
  <si>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</si>
  <si>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</si>
  <si>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</si>
  <si>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</si>
  <si>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</si>
  <si>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</si>
  <si>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</si>
  <si>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</si>
  <si>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</si>
  <si>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</si>
  <si>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</si>
  <si>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</si>
  <si>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</si>
  <si>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</si>
  <si>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</si>
  <si>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</si>
  <si>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</si>
  <si>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</si>
  <si>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</si>
  <si>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</si>
  <si>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</si>
  <si>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</si>
  <si>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</si>
  <si>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</si>
  <si>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</si>
  <si>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</si>
  <si>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</si>
  <si>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</si>
  <si>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</si>
  <si>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</si>
  <si>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</si>
  <si>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</si>
  <si>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</si>
  <si>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</si>
  <si>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</si>
  <si>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</si>
  <si>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</si>
  <si>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</si>
  <si>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</si>
  <si>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</si>
  <si>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</si>
  <si>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</si>
  <si>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</si>
  <si>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</si>
  <si>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</si>
  <si>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</si>
  <si>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</si>
  <si>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</si>
  <si>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</si>
  <si>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</si>
  <si>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</si>
  <si>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</si>
  <si>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</si>
  <si>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</si>
  <si>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</si>
  <si>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</si>
  <si>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</si>
  <si>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</si>
  <si>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</si>
  <si>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</si>
  <si>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</si>
  <si>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</si>
  <si>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</si>
  <si>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</si>
  <si>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</si>
  <si>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</si>
  <si>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</si>
  <si>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</si>
  <si>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</si>
  <si>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</si>
  <si>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</si>
  <si>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</si>
  <si>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</si>
  <si>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</si>
  <si>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</si>
  <si>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</si>
  <si>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</si>
  <si>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</si>
  <si>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</si>
  <si>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</si>
  <si>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</si>
  <si>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</si>
  <si>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</si>
  <si>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</si>
  <si>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</si>
  <si>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</si>
  <si>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</si>
  <si>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</si>
  <si>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</si>
  <si>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</si>
  <si>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</si>
  <si>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</si>
  <si>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</si>
  <si>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</si>
  <si>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</si>
  <si>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</si>
  <si>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</si>
  <si>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</si>
  <si>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</si>
  <si>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</si>
  <si>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</si>
  <si>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</si>
  <si>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</si>
  <si>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</si>
  <si>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</si>
  <si>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</si>
  <si>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</si>
  <si>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</si>
  <si>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</si>
  <si>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</si>
  <si>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</si>
  <si>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</si>
  <si>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</si>
  <si>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</si>
  <si>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</si>
  <si>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</si>
  <si>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</si>
  <si>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</si>
  <si>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</si>
  <si>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</si>
  <si>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</si>
  <si>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</si>
  <si>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</si>
  <si>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</si>
  <si>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</si>
  <si>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</si>
  <si>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</si>
  <si>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</si>
  <si>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</si>
  <si>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</si>
  <si>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</si>
  <si>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</si>
  <si>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</si>
  <si>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</si>
  <si>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</si>
  <si>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</si>
  <si>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</si>
  <si>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</si>
  <si>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</si>
  <si>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</si>
  <si>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</si>
  <si>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</si>
  <si>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</si>
  <si>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</si>
  <si>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</si>
  <si>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</si>
  <si>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</si>
  <si>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</si>
  <si>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</si>
  <si>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</si>
  <si>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</si>
  <si>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</si>
  <si>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</si>
  <si>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</si>
  <si>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</si>
  <si>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</si>
  <si>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</si>
  <si>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</si>
  <si>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</si>
  <si>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</si>
  <si>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</si>
  <si>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</si>
  <si>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</si>
  <si>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</si>
  <si>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</si>
  <si>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</si>
  <si>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</si>
  <si>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</si>
  <si>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</si>
  <si>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</si>
  <si>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</si>
  <si>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</si>
  <si>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</si>
  <si>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</si>
  <si>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</si>
  <si>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</si>
  <si>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</si>
  <si>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</si>
  <si>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</si>
  <si>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</si>
  <si>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</si>
  <si>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</si>
  <si>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</si>
  <si>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</si>
  <si>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</si>
  <si>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</si>
  <si>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</si>
  <si>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</si>
  <si>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</si>
  <si>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</si>
  <si>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</si>
  <si>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</si>
  <si>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</si>
  <si>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</si>
  <si>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</si>
  <si>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</si>
  <si>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</si>
  <si>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</si>
  <si>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</si>
  <si>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</si>
  <si>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</si>
  <si>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</si>
  <si>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</si>
  <si>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</si>
  <si>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</si>
  <si>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</si>
  <si>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</si>
  <si>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</si>
  <si>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</si>
  <si>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</si>
  <si>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</si>
  <si>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</si>
  <si>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</si>
  <si>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</si>
  <si>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</si>
  <si>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</si>
  <si>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</si>
  <si>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</si>
  <si>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</si>
  <si>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</si>
  <si>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</si>
  <si>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</si>
  <si>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</si>
  <si>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</si>
  <si>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</si>
  <si>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</si>
  <si>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</si>
  <si>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</si>
  <si>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</si>
  <si>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</si>
  <si>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</si>
  <si>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</si>
  <si>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</si>
  <si>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</si>
  <si>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</si>
  <si>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</si>
  <si>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</si>
  <si>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</si>
  <si>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</si>
  <si>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</si>
  <si>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</si>
  <si>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</si>
  <si>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</si>
  <si>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</si>
  <si>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</si>
  <si>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</si>
  <si>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</si>
  <si>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</si>
  <si>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</si>
  <si>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</si>
  <si>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</si>
  <si>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</si>
  <si>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</si>
  <si>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</si>
  <si>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</si>
  <si>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</si>
  <si>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</si>
  <si>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</si>
  <si>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</si>
  <si>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</si>
  <si>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</si>
  <si>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</si>
  <si>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</si>
  <si>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</si>
  <si>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</si>
  <si>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</si>
  <si>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</si>
  <si>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</si>
  <si>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</si>
  <si>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</si>
  <si>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</si>
  <si>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</si>
  <si>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</si>
  <si>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</si>
  <si>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</si>
  <si>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</si>
  <si>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</si>
  <si>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</si>
  <si>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</si>
  <si>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</si>
  <si>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</si>
  <si>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</si>
  <si>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</si>
  <si>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</si>
  <si>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</si>
  <si>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</si>
  <si>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</si>
  <si>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</si>
  <si>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</si>
  <si>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</si>
  <si>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</si>
  <si>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</si>
  <si>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</si>
  <si>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</si>
  <si>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</si>
  <si>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</si>
  <si>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</si>
  <si>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</si>
  <si>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</si>
  <si>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</si>
  <si>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</si>
  <si>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</si>
  <si>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</si>
  <si>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</si>
  <si>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</si>
  <si>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</si>
  <si>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</si>
  <si>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</si>
  <si>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</si>
  <si>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</si>
  <si>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</si>
  <si>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</si>
  <si>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</si>
  <si>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</si>
  <si>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</si>
  <si>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</si>
  <si>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</si>
  <si>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</si>
  <si>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</si>
  <si>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</si>
  <si>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</si>
  <si>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</si>
  <si>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</si>
  <si>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</si>
  <si>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</si>
  <si>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</si>
  <si>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</si>
  <si>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</si>
  <si>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</si>
  <si>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</si>
  <si>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</si>
  <si>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</si>
  <si>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</si>
  <si>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</si>
  <si>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</si>
  <si>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</si>
  <si>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</si>
  <si>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</si>
  <si>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</si>
  <si>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</si>
  <si>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</si>
  <si>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</si>
  <si>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</si>
  <si>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</si>
  <si>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</si>
  <si>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</si>
  <si>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</si>
  <si>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</si>
  <si>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</si>
  <si>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</si>
  <si>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</si>
  <si>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</si>
  <si>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</si>
  <si>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</si>
  <si>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</si>
  <si>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</si>
  <si>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</si>
  <si>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</si>
  <si>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</si>
  <si>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</si>
  <si>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</si>
  <si>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</si>
  <si>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</si>
  <si>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</si>
  <si>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</si>
  <si>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</si>
  <si>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</si>
  <si>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</si>
  <si>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</si>
  <si>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</si>
  <si>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</si>
  <si>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</si>
  <si>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</si>
  <si>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</si>
  <si>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</si>
  <si>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</si>
  <si>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</si>
  <si>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</si>
  <si>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</si>
  <si>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</si>
  <si>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</si>
  <si>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</si>
  <si>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</si>
  <si>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</si>
  <si>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</si>
  <si>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</si>
  <si>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</si>
  <si>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</si>
  <si>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</si>
  <si>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</si>
  <si>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</si>
  <si>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</si>
  <si>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</si>
  <si>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</si>
  <si>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</si>
  <si>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</si>
  <si>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</si>
  <si>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</si>
  <si>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</si>
  <si>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</si>
  <si>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</si>
  <si>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</si>
  <si>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</si>
  <si>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</si>
  <si>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</si>
  <si>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</si>
  <si>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</si>
  <si>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</si>
  <si>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</si>
  <si>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</si>
  <si>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</si>
  <si>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</si>
  <si>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</si>
  <si>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</si>
  <si>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</si>
  <si>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</si>
  <si>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</si>
  <si>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</si>
  <si>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</si>
  <si>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</si>
  <si>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</si>
  <si>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</si>
  <si>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</si>
  <si>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</si>
  <si>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</si>
  <si>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</si>
  <si>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</si>
  <si>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</si>
  <si>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</si>
  <si>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</si>
  <si>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</si>
  <si>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</si>
  <si>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</si>
  <si>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</si>
  <si>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</si>
  <si>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</si>
  <si>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</si>
  <si>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</si>
  <si>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</si>
  <si>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</si>
  <si>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</si>
  <si>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</si>
  <si>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</si>
  <si>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</si>
  <si>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</si>
  <si>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</si>
  <si>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</si>
  <si>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</si>
  <si>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</si>
  <si>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</si>
  <si>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</si>
  <si>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</si>
  <si>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</si>
  <si>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</si>
  <si>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</si>
  <si>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</si>
  <si>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</si>
  <si>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</si>
  <si>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</si>
  <si>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</si>
  <si>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</si>
  <si>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</si>
  <si>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</si>
  <si>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</si>
  <si>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</si>
  <si>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</si>
  <si>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</si>
  <si>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</si>
  <si>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</si>
  <si>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</si>
  <si>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</si>
  <si>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</si>
  <si>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</si>
  <si>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</si>
  <si>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</si>
  <si>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</si>
  <si>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</si>
  <si>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</si>
  <si>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</si>
  <si>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</si>
  <si>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</si>
  <si>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</si>
  <si>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</si>
  <si>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</si>
  <si>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</si>
  <si>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</si>
  <si>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</si>
  <si>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</si>
  <si>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</si>
  <si>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</si>
  <si>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</si>
  <si>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</si>
  <si>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</si>
  <si>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</si>
  <si>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</si>
  <si>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</si>
  <si>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</si>
  <si>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</si>
  <si>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</si>
  <si>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</si>
  <si>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</si>
  <si>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</si>
  <si>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</si>
  <si>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</si>
  <si>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</si>
  <si>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</si>
  <si>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</si>
  <si>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</si>
  <si>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</si>
  <si>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</si>
  <si>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</si>
  <si>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</si>
  <si>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</si>
  <si>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</si>
  <si>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</si>
  <si>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</si>
  <si>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</si>
  <si>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</si>
  <si>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</si>
  <si>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</si>
  <si>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</si>
  <si>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</si>
  <si>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</si>
  <si>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</si>
  <si>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</si>
  <si>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</si>
  <si>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</si>
  <si>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</si>
  <si>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</si>
  <si>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</si>
  <si>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</si>
  <si>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</si>
  <si>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</si>
  <si>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</si>
  <si>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</si>
  <si>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</si>
  <si>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</si>
  <si>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</si>
  <si>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</si>
  <si>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</si>
  <si>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</si>
  <si>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</si>
  <si>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</si>
  <si>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</si>
  <si>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</si>
  <si>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</si>
  <si>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</si>
  <si>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</si>
  <si>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</si>
  <si>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</si>
  <si>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</si>
  <si>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</si>
  <si>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</si>
  <si>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</si>
  <si>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</si>
  <si>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</si>
  <si>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</si>
  <si>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</si>
  <si>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</si>
  <si>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</si>
  <si>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</si>
  <si>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</si>
  <si>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</si>
  <si>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</si>
  <si>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</si>
  <si>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</si>
  <si>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</si>
  <si>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</si>
  <si>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</si>
  <si>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</si>
  <si>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</si>
  <si>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</si>
  <si>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</si>
  <si>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</si>
  <si>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</si>
  <si>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</si>
  <si>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</si>
  <si>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</si>
  <si>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</si>
  <si>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</si>
  <si>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</si>
  <si>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</si>
  <si>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</si>
  <si>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</si>
  <si>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</si>
  <si>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</si>
  <si>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</si>
  <si>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</si>
  <si>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</si>
  <si>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</si>
  <si>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</si>
  <si>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</si>
  <si>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</si>
  <si>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</si>
  <si>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</si>
  <si>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</si>
  <si>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</si>
  <si>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</si>
  <si>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</si>
  <si>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</si>
  <si>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</si>
  <si>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</si>
  <si>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</si>
  <si>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</si>
  <si>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</si>
  <si>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</si>
  <si>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</si>
  <si>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</si>
  <si>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</si>
  <si>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</si>
  <si>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</si>
  <si>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</si>
  <si>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</si>
  <si>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</si>
  <si>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</si>
  <si>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</si>
  <si>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</si>
  <si>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</si>
  <si>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</si>
  <si>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</si>
  <si>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</si>
  <si>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</si>
  <si>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</si>
  <si>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</si>
  <si>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</si>
  <si>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</si>
  <si>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</si>
  <si>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</si>
  <si>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</si>
  <si>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</si>
  <si>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</si>
  <si>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</si>
  <si>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</si>
  <si>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</si>
  <si>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</si>
  <si>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</si>
  <si>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</si>
  <si>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</si>
  <si>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</si>
  <si>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</si>
  <si>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</si>
  <si>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</si>
  <si>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</si>
  <si>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</si>
  <si>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</si>
  <si>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</si>
  <si>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</si>
  <si>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</si>
  <si>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</si>
  <si>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</si>
  <si>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</si>
  <si>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</si>
  <si>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</si>
  <si>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</si>
  <si>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</si>
  <si>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</si>
  <si>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</si>
  <si>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</si>
  <si>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</si>
  <si>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</si>
  <si>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</si>
  <si>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</si>
  <si>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</si>
  <si>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</si>
  <si>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</si>
  <si>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</si>
  <si>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</si>
  <si>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</si>
  <si>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</si>
  <si>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</si>
  <si>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</si>
  <si>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</si>
  <si>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</si>
  <si>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</si>
  <si>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</si>
  <si>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</si>
  <si>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</si>
  <si>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</si>
  <si>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</si>
  <si>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</si>
  <si>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</si>
  <si>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</si>
  <si>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</si>
  <si>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</si>
  <si>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</si>
  <si>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</si>
  <si>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</si>
  <si>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</si>
  <si>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</si>
  <si>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</si>
  <si>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</si>
  <si>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</si>
  <si>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</si>
  <si>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</si>
  <si>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</si>
  <si>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</si>
  <si>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</si>
  <si>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</si>
  <si>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</si>
  <si>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</si>
  <si>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</si>
  <si>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</si>
  <si>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</si>
  <si>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</si>
  <si>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</si>
  <si>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</si>
  <si>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</si>
  <si>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</si>
  <si>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</si>
  <si>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</si>
  <si>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</si>
  <si>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</si>
  <si>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</si>
  <si>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</si>
  <si>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</si>
  <si>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</si>
  <si>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</si>
  <si>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</si>
  <si>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</si>
  <si>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</si>
  <si>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</si>
  <si>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</si>
  <si>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</si>
  <si>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</si>
  <si>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</si>
  <si>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</si>
  <si>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</si>
  <si>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</si>
  <si>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</si>
  <si>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</si>
  <si>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</si>
  <si>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</si>
  <si>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</si>
  <si>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</si>
  <si>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</si>
  <si>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</si>
  <si>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</si>
  <si>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</si>
  <si>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</si>
  <si>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</si>
  <si>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</si>
  <si>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</si>
  <si>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</si>
  <si>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</si>
  <si>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</si>
  <si>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</si>
  <si>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</si>
  <si>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</si>
  <si>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</si>
  <si>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</si>
  <si>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</si>
  <si>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</si>
  <si>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</si>
  <si>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</si>
  <si>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</si>
  <si>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</si>
  <si>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</si>
  <si>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</si>
  <si>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</si>
  <si>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</si>
  <si>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</si>
  <si>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</si>
  <si>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</si>
  <si>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</si>
  <si>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</si>
  <si>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</si>
  <si>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</si>
  <si>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</si>
  <si>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</si>
  <si>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</si>
  <si>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</si>
  <si>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</si>
  <si>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</si>
  <si>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</si>
  <si>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</si>
  <si>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</si>
  <si>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</si>
  <si>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</si>
  <si>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</si>
  <si>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</si>
  <si>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</si>
  <si>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</si>
  <si>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</si>
  <si>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</si>
  <si>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</si>
  <si>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</si>
  <si>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</si>
  <si>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</si>
  <si>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</si>
  <si>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</si>
  <si>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</si>
  <si>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</si>
  <si>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</si>
  <si>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</si>
  <si>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</si>
  <si>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</si>
  <si>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</si>
  <si>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</si>
  <si>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</si>
  <si>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</si>
  <si>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</si>
  <si>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</si>
  <si>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</si>
  <si>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</si>
  <si>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</si>
  <si>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</si>
  <si>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</si>
  <si>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</si>
  <si>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</si>
  <si>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</si>
  <si>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</si>
  <si>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</si>
  <si>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</si>
  <si>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</si>
  <si>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</si>
  <si>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</si>
  <si>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</si>
  <si>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</si>
  <si>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</si>
  <si>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</si>
  <si>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</si>
  <si>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</si>
  <si>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</si>
  <si>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</si>
  <si>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</si>
  <si>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</si>
  <si>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</si>
  <si>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</si>
  <si>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</si>
  <si>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</si>
  <si>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</si>
  <si>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</si>
  <si>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</si>
  <si>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</si>
  <si>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</si>
  <si>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</si>
  <si>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</si>
  <si>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</si>
  <si>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</si>
  <si>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</si>
  <si>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</si>
  <si>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</si>
  <si>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</si>
  <si>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</si>
  <si>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</si>
  <si>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</si>
  <si>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</si>
  <si>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</si>
  <si>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</si>
  <si>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</si>
  <si>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</si>
  <si>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</si>
  <si>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</si>
  <si>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</si>
  <si>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</si>
  <si>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</si>
  <si>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</si>
  <si>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</si>
  <si>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</si>
  <si>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</si>
  <si>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</si>
  <si>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</si>
  <si>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</si>
  <si>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</si>
  <si>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</si>
  <si>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</si>
  <si>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</si>
  <si>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</si>
  <si>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</si>
  <si>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</si>
  <si>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</si>
  <si>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</si>
  <si>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</si>
  <si>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</si>
  <si>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</si>
  <si>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</si>
  <si>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</si>
  <si>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</si>
  <si>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</si>
  <si>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</si>
  <si>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</si>
  <si>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</si>
  <si>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</si>
  <si>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</si>
  <si>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</si>
  <si>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</si>
  <si>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</si>
  <si>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</si>
  <si>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</si>
  <si>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</si>
  <si>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</si>
  <si>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</si>
  <si>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</si>
  <si>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</si>
  <si>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</si>
  <si>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</si>
  <si>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</si>
  <si>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</si>
  <si>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</si>
  <si>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</si>
  <si>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</si>
  <si>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</si>
  <si>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</si>
  <si>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</si>
  <si>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</si>
  <si>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</si>
  <si>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</si>
  <si>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</si>
  <si>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</si>
  <si>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</si>
  <si>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</si>
  <si>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</si>
  <si>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</si>
  <si>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</si>
  <si>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</si>
  <si>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</si>
  <si>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</si>
  <si>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</si>
  <si>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</si>
  <si>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</si>
  <si>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</si>
  <si>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</si>
  <si>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</si>
  <si>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</si>
  <si>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</si>
  <si>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</si>
  <si>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</si>
  <si>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</si>
  <si>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</si>
  <si>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</si>
  <si>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</si>
  <si>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</si>
  <si>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</si>
  <si>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</si>
  <si>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</si>
  <si>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</si>
  <si>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</si>
  <si>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</si>
  <si>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</si>
  <si>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</si>
  <si>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</si>
  <si>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</si>
  <si>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</si>
  <si>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</si>
  <si>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</si>
  <si>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</si>
  <si>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</si>
  <si>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</si>
  <si>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</si>
  <si>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</si>
  <si>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</si>
  <si>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</si>
  <si>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</si>
  <si>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</si>
  <si>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</si>
  <si>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</si>
  <si>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</si>
  <si>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</si>
  <si>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</si>
  <si>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</si>
  <si>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</si>
  <si>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</si>
  <si>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</si>
  <si>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</si>
  <si>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</si>
  <si>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</si>
  <si>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</si>
  <si>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</si>
  <si>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</si>
  <si>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</si>
  <si>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</si>
  <si>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</si>
  <si>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</si>
  <si>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</si>
  <si>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</si>
  <si>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</si>
  <si>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</si>
  <si>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</si>
  <si>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</si>
  <si>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</si>
  <si>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</si>
  <si>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</si>
  <si>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</si>
  <si>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</si>
  <si>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</si>
  <si>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</si>
  <si>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</si>
  <si>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</si>
  <si>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</si>
  <si>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</si>
  <si>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</si>
  <si>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</si>
  <si>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</si>
  <si>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</si>
  <si>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</si>
  <si>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</si>
  <si>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</si>
  <si>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</si>
  <si>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</si>
  <si>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</si>
  <si>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</si>
  <si>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</si>
  <si>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</si>
  <si>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</si>
  <si>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</si>
  <si>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</si>
  <si>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</si>
  <si>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</si>
  <si>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</si>
  <si>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</si>
  <si>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</si>
  <si>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</si>
  <si>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</si>
  <si>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</si>
  <si>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</si>
  <si>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</si>
  <si>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</si>
  <si>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</si>
  <si>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</si>
  <si>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</si>
  <si>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</si>
  <si>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</si>
  <si>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</si>
  <si>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</si>
  <si>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</si>
  <si>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</si>
  <si>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</si>
  <si>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</si>
  <si>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</si>
  <si>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</si>
  <si>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</si>
  <si>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</si>
  <si>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</si>
  <si>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</si>
  <si>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</si>
  <si>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</si>
  <si>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</si>
  <si>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</si>
  <si>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</si>
  <si>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</si>
  <si>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</si>
  <si>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</si>
  <si>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</si>
  <si>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</si>
  <si>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</si>
  <si>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</si>
  <si>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</si>
  <si>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</si>
  <si>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</si>
  <si>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</si>
  <si>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</si>
  <si>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</si>
  <si>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</si>
  <si>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</si>
  <si>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</si>
  <si>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</si>
  <si>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</si>
  <si>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</si>
  <si>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</si>
  <si>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</si>
  <si>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</si>
  <si>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</si>
  <si>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</si>
  <si>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</si>
  <si>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</si>
  <si>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</si>
  <si>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</si>
  <si>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</si>
  <si>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</si>
  <si>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</si>
  <si>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</si>
  <si>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</si>
  <si>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</si>
  <si>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</si>
  <si>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</si>
  <si>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</si>
  <si>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</si>
  <si>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</si>
  <si>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</si>
  <si>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</si>
  <si>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</si>
  <si>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</si>
  <si>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</si>
  <si>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</si>
  <si>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</si>
  <si>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</si>
  <si>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</si>
  <si>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</si>
  <si>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</si>
  <si>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</si>
  <si>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</si>
  <si>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</si>
  <si>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</si>
  <si>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</si>
  <si>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</si>
  <si>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</si>
  <si>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</si>
  <si>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</si>
  <si>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</si>
  <si>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</si>
  <si>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</si>
  <si>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</si>
  <si>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</si>
  <si>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</si>
  <si>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</si>
  <si>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</si>
  <si>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</si>
  <si>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</si>
  <si>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</si>
  <si>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</si>
  <si>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</si>
  <si>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</si>
  <si>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</si>
  <si>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</si>
  <si>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</si>
  <si>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</si>
  <si>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</si>
  <si>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</si>
  <si>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</si>
  <si>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</si>
  <si>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</si>
  <si>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</si>
  <si>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</si>
  <si>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</si>
  <si>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</si>
  <si>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</si>
  <si>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</si>
  <si>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</si>
  <si>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</si>
  <si>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</si>
  <si>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</si>
  <si>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</si>
  <si>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</si>
  <si>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</si>
  <si>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</si>
  <si>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</si>
  <si>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</si>
  <si>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</si>
  <si>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</si>
  <si>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</si>
  <si>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</si>
  <si>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</si>
  <si>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</si>
  <si>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</si>
  <si>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</si>
  <si>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</si>
  <si>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</si>
  <si>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</si>
  <si>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</si>
  <si>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</si>
  <si>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</si>
  <si>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</si>
  <si>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</si>
  <si>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</si>
  <si>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</si>
  <si>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</si>
  <si>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</si>
  <si>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</si>
  <si>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</si>
  <si>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</si>
  <si>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</si>
  <si>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</si>
  <si>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</si>
  <si>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</si>
  <si>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</si>
  <si>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</si>
  <si>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</si>
  <si>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</si>
  <si>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</si>
  <si>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</si>
  <si>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</si>
  <si>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</si>
  <si>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</si>
  <si>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</si>
  <si>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</si>
  <si>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</si>
  <si>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</si>
  <si>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</si>
  <si>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</si>
  <si>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</si>
  <si>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</si>
  <si>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</si>
  <si>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</si>
  <si>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</si>
  <si>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</si>
  <si>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</si>
  <si>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</si>
  <si>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</si>
  <si>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</si>
  <si>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</si>
  <si>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</si>
  <si>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</si>
  <si>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</si>
  <si>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</si>
  <si>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</si>
  <si>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</si>
  <si>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</si>
  <si>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</si>
  <si>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</si>
  <si>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</si>
  <si>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</si>
  <si>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</si>
  <si>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</si>
  <si>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</si>
  <si>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</si>
  <si>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</si>
  <si>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</si>
  <si>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</si>
  <si>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</si>
  <si>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</si>
  <si>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</si>
  <si>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</si>
  <si>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</si>
  <si>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</si>
  <si>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</si>
  <si>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</si>
  <si>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</si>
  <si>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</si>
  <si>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</si>
  <si>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</si>
  <si>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</si>
  <si>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</si>
  <si>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</si>
  <si>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</si>
  <si>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</si>
  <si>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</si>
  <si>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</si>
  <si>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</si>
  <si>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</si>
  <si>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</si>
  <si>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</si>
  <si>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</si>
  <si>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</si>
  <si>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</si>
  <si>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</si>
  <si>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</si>
  <si>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</si>
  <si>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</si>
  <si>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</si>
  <si>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</si>
  <si>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</si>
  <si>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</si>
  <si>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</si>
  <si>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</si>
  <si>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</si>
  <si>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</si>
  <si>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</si>
  <si>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</si>
  <si>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</si>
  <si>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</si>
  <si>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</si>
  <si>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</si>
  <si>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</si>
  <si>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</si>
  <si>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</si>
  <si>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</si>
  <si>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</si>
  <si>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</si>
  <si>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</si>
  <si>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</si>
  <si>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</si>
  <si>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</si>
  <si>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</si>
  <si>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</si>
  <si>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</si>
  <si>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</si>
  <si>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</si>
  <si>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</si>
  <si>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</si>
  <si>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</si>
  <si>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</si>
  <si>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</si>
  <si>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</si>
  <si>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</si>
  <si>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</si>
  <si>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</si>
  <si>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</si>
  <si>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</si>
  <si>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</si>
  <si>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</si>
  <si>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</si>
  <si>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</si>
  <si>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</si>
  <si>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</si>
  <si>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</si>
  <si>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</si>
  <si>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</si>
  <si>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</si>
  <si>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</si>
  <si>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</si>
  <si>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</si>
  <si>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</si>
  <si>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</si>
  <si>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</si>
  <si>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</si>
  <si>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</si>
  <si>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</si>
  <si>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</si>
  <si>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</si>
  <si>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</si>
  <si>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</si>
  <si>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</si>
  <si>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</si>
  <si>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</si>
  <si>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</si>
  <si>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</si>
  <si>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</si>
  <si>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</si>
  <si>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</si>
  <si>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</si>
  <si>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</si>
  <si>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</si>
  <si>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</si>
  <si>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</si>
  <si>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</si>
  <si>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</si>
  <si>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</si>
  <si>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</si>
  <si>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</si>
  <si>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</si>
  <si>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</si>
  <si>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</si>
  <si>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</si>
  <si>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</si>
  <si>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</si>
  <si>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</si>
  <si>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</si>
  <si>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</si>
  <si>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</si>
  <si>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</si>
  <si>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</si>
  <si>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</si>
  <si>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</si>
  <si>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</si>
  <si>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</si>
  <si>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</si>
  <si>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</si>
  <si>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</si>
  <si>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</si>
  <si>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</si>
  <si>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</si>
  <si>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</si>
  <si>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</si>
  <si>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</si>
  <si>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</si>
  <si>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</si>
  <si>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</si>
  <si>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</si>
  <si>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</si>
  <si>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</si>
  <si>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</si>
  <si>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</si>
  <si>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</si>
  <si>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</si>
  <si>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</si>
  <si>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</si>
  <si>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</si>
  <si>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</si>
  <si>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</si>
  <si>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</si>
  <si>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</si>
  <si>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</si>
  <si>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</si>
  <si>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</si>
  <si>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</si>
  <si>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</si>
  <si>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</si>
  <si>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</si>
  <si>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</si>
  <si>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</si>
  <si>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</si>
  <si>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</si>
  <si>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</si>
  <si>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</si>
  <si>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</si>
  <si>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</si>
  <si>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</si>
  <si>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</si>
  <si>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</si>
  <si>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</si>
  <si>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</si>
  <si>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</si>
  <si>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</si>
  <si>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</si>
  <si>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</si>
  <si>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</si>
  <si>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</si>
  <si>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</si>
  <si>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</si>
  <si>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</si>
  <si>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</si>
  <si>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</si>
  <si>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</si>
  <si>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</si>
  <si>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</si>
  <si>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</si>
  <si>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</si>
  <si>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</si>
  <si>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</si>
  <si>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</si>
  <si>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</si>
  <si>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</si>
  <si>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</si>
  <si>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</si>
  <si>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</si>
  <si>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</si>
  <si>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</si>
  <si>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</si>
  <si>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</si>
  <si>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</si>
  <si>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</si>
  <si>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</si>
  <si>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</si>
  <si>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</si>
  <si>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</si>
  <si>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</si>
  <si>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</si>
  <si>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</si>
  <si>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</si>
  <si>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</si>
  <si>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</si>
  <si>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</si>
  <si>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</si>
  <si>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</si>
  <si>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</si>
  <si>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</si>
  <si>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</si>
  <si>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</si>
  <si>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</si>
  <si>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</si>
  <si>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</si>
  <si>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</si>
  <si>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</si>
  <si>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</si>
  <si>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</si>
  <si>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</si>
  <si>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</si>
  <si>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</si>
  <si>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</si>
  <si>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</si>
  <si>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</si>
  <si>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</si>
  <si>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</si>
  <si>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</si>
  <si>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</si>
  <si>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</si>
  <si>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</si>
  <si>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</si>
  <si>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</si>
  <si>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</si>
  <si>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</si>
  <si>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</si>
  <si>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</si>
  <si>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</si>
  <si>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</si>
  <si>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</si>
  <si>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</si>
  <si>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</si>
  <si>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</si>
  <si>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</si>
  <si>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</si>
  <si>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</si>
  <si>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</si>
  <si>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</si>
  <si>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</si>
  <si>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</si>
  <si>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</si>
  <si>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</si>
  <si>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</si>
  <si>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</si>
  <si>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</si>
  <si>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</si>
  <si>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</si>
  <si>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</si>
  <si>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</si>
  <si>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</si>
  <si>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</si>
  <si>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</si>
  <si>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</si>
  <si>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</si>
  <si>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</si>
  <si>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</si>
  <si>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</si>
  <si>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</si>
  <si>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</si>
  <si>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</si>
  <si>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</si>
  <si>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</si>
  <si>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</si>
  <si>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</si>
  <si>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</si>
  <si>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</si>
  <si>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</si>
  <si>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</si>
  <si>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</si>
  <si>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</si>
  <si>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</si>
  <si>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</si>
  <si>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</si>
  <si>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</si>
  <si>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</si>
  <si>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</si>
  <si>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</si>
  <si>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</si>
  <si>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</si>
  <si>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</si>
  <si>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</si>
  <si>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</si>
  <si>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</si>
  <si>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</si>
  <si>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</si>
  <si>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</si>
  <si>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</si>
  <si>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</si>
  <si>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</si>
  <si>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</si>
  <si>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</si>
  <si>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</si>
  <si>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</si>
  <si>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</si>
  <si>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</si>
  <si>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</si>
  <si>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</si>
  <si>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</si>
  <si>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</si>
  <si>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</si>
  <si>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</si>
  <si>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</si>
  <si>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</si>
  <si>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</si>
  <si>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</si>
  <si>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</si>
  <si>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</si>
  <si>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</si>
  <si>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</si>
  <si>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</si>
  <si>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</si>
  <si>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</si>
  <si>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</si>
  <si>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</si>
  <si>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</si>
  <si>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</si>
  <si>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</si>
  <si>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</si>
  <si>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</si>
  <si>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</si>
  <si>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</si>
  <si>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</si>
  <si>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</si>
  <si>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</si>
  <si>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</si>
  <si>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</si>
  <si>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</si>
  <si>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</si>
  <si>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</si>
  <si>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</si>
  <si>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</si>
  <si>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</si>
  <si>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</si>
  <si>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</si>
  <si>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</si>
  <si>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</si>
  <si>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</si>
  <si>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</si>
  <si>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</si>
  <si>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</si>
  <si>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</si>
  <si>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</si>
  <si>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</si>
  <si>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</si>
  <si>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</si>
  <si>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</si>
  <si>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</si>
  <si>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</si>
  <si>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</si>
  <si>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</si>
  <si>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</si>
  <si>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</si>
  <si>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</si>
  <si>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</si>
  <si>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</si>
  <si>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</si>
  <si>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</si>
  <si>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</si>
  <si>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</si>
  <si>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</si>
  <si>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</si>
  <si>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</si>
  <si>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</si>
  <si>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</si>
  <si>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</si>
  <si>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</si>
  <si>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</si>
  <si>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</si>
  <si>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</si>
  <si>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</si>
  <si>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</si>
  <si>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</si>
  <si>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</si>
  <si>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</si>
  <si>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</si>
  <si>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</si>
  <si>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</si>
  <si>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</si>
  <si>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</si>
  <si>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</si>
  <si>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</si>
  <si>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</si>
  <si>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</si>
  <si>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</si>
  <si>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</si>
  <si>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</si>
  <si>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</si>
  <si>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</si>
  <si>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</si>
  <si>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</si>
  <si>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</si>
  <si>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</si>
  <si>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</si>
  <si>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</si>
  <si>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</si>
  <si>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</si>
  <si>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</si>
  <si>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</si>
  <si>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</si>
  <si>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</si>
  <si>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</si>
  <si>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</si>
  <si>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</si>
  <si>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</si>
  <si>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</si>
  <si>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</si>
  <si>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</si>
  <si>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</si>
  <si>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</si>
  <si>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</si>
  <si>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</si>
  <si>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</si>
  <si>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</si>
  <si>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</si>
  <si>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</si>
  <si>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</si>
  <si>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</si>
  <si>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</si>
  <si>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</si>
  <si>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</si>
  <si>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</si>
  <si>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</si>
  <si>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</si>
  <si>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</si>
  <si>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</si>
  <si>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</si>
  <si>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</si>
  <si>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</si>
  <si>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</si>
  <si>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</si>
  <si>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</si>
  <si>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</si>
  <si>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</si>
  <si>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</si>
  <si>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</si>
  <si>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</si>
  <si>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</si>
  <si>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</si>
  <si>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</si>
  <si>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</si>
  <si>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</si>
  <si>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</si>
  <si>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</si>
  <si>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</si>
  <si>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</si>
  <si>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</si>
  <si>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</si>
  <si>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</si>
  <si>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</si>
  <si>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</si>
  <si>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</si>
  <si>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</si>
  <si>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</si>
  <si>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</si>
  <si>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</si>
  <si>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</si>
  <si>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</si>
  <si>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</si>
  <si>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</si>
  <si>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</si>
  <si>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</si>
  <si>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</si>
  <si>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</si>
  <si>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</si>
  <si>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</si>
  <si>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</si>
  <si>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</si>
  <si>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</si>
  <si>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</si>
  <si>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</si>
  <si>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</si>
  <si>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</si>
  <si>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</si>
  <si>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</si>
  <si>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</si>
  <si>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</si>
  <si>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</si>
  <si>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</si>
  <si>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</si>
  <si>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</si>
  <si>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</si>
  <si>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</si>
  <si>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</si>
  <si>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</si>
  <si>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</si>
  <si>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</si>
  <si>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</si>
  <si>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</si>
  <si>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</si>
  <si>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</si>
  <si>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</si>
  <si>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</si>
  <si>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</si>
  <si>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</si>
  <si>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</si>
  <si>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</si>
  <si>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</si>
  <si>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</si>
  <si>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</si>
  <si>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</si>
  <si>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</si>
  <si>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</si>
  <si>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</si>
  <si>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</si>
  <si>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</si>
  <si>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</si>
  <si>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</si>
  <si>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</si>
  <si>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</si>
  <si>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</si>
  <si>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</si>
  <si>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</si>
  <si>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</si>
  <si>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</si>
  <si>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</si>
  <si>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</si>
  <si>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</si>
  <si>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</si>
  <si>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</si>
  <si>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</si>
  <si>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</si>
  <si>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</si>
  <si>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</si>
  <si>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</si>
  <si>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</si>
  <si>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</si>
  <si>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</si>
  <si>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</si>
  <si>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</si>
  <si>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</si>
  <si>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</si>
  <si>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</si>
  <si>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</si>
  <si>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</si>
  <si>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</si>
  <si>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</si>
  <si>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</si>
  <si>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</si>
  <si>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</si>
  <si>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</si>
  <si>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</si>
  <si>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</si>
  <si>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</si>
  <si>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</si>
  <si>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</si>
  <si>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</si>
  <si>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</si>
  <si>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</si>
  <si>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</si>
  <si>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</si>
  <si>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</si>
  <si>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</si>
  <si>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</si>
  <si>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</si>
  <si>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</si>
  <si>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</si>
  <si>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</si>
  <si>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</si>
  <si>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</si>
  <si>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</si>
  <si>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</si>
  <si>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</si>
  <si>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</si>
  <si>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</si>
  <si>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</si>
  <si>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</si>
  <si>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</si>
  <si>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</si>
  <si>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</si>
  <si>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</si>
  <si>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</si>
  <si>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</si>
  <si>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</si>
  <si>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</si>
  <si>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</si>
  <si>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</si>
  <si>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</si>
  <si>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</si>
  <si>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</si>
  <si>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</si>
  <si>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</si>
  <si>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</si>
  <si>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</si>
  <si>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</si>
  <si>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</si>
  <si>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</si>
  <si>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</si>
  <si>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</si>
  <si>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</si>
  <si>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</si>
  <si>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</si>
  <si>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</si>
  <si>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</si>
  <si>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</si>
  <si>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</si>
  <si>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</si>
  <si>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</si>
  <si>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</si>
  <si>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</si>
  <si>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</si>
  <si>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</si>
  <si>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</si>
  <si>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</si>
  <si>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</si>
  <si>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</si>
  <si>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</si>
  <si>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</si>
  <si>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</si>
  <si>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</si>
  <si>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</si>
  <si>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</si>
  <si>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</si>
  <si>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</si>
  <si>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</si>
  <si>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</si>
  <si>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</si>
  <si>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</si>
  <si>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</si>
  <si>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</si>
  <si>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</si>
  <si>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</si>
  <si>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</si>
  <si>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</si>
  <si>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</si>
  <si>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</si>
  <si>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</si>
  <si>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</si>
  <si>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</si>
  <si>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</si>
  <si>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</si>
  <si>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</si>
  <si>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</si>
  <si>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</si>
  <si>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</si>
  <si>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</si>
  <si>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</si>
  <si>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</si>
  <si>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</si>
  <si>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</si>
  <si>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</si>
  <si>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</si>
  <si>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</si>
  <si>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</si>
  <si>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</si>
  <si>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</si>
  <si>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</si>
  <si>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</si>
  <si>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</si>
  <si>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</si>
  <si>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</si>
  <si>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</si>
  <si>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</si>
  <si>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</si>
  <si>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</si>
  <si>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</si>
  <si>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</si>
  <si>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</si>
  <si>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</si>
  <si>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</si>
  <si>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</si>
  <si>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</si>
  <si>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</si>
  <si>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</si>
  <si>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</si>
  <si>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</si>
  <si>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</si>
  <si>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</si>
  <si>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</si>
  <si>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</si>
  <si>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</si>
  <si>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</si>
  <si>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</si>
  <si>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</si>
  <si>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</si>
  <si>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</si>
  <si>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</si>
  <si>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</si>
  <si>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</si>
  <si>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</si>
  <si>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</si>
  <si>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</si>
  <si>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</si>
  <si>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</si>
  <si>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</si>
  <si>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</si>
  <si>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</si>
  <si>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</si>
  <si>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</si>
  <si>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</si>
  <si>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</si>
  <si>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</si>
  <si>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</si>
  <si>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</si>
  <si>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</si>
  <si>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</si>
  <si>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</si>
  <si>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</si>
  <si>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</si>
  <si>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</si>
  <si>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</si>
  <si>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</si>
  <si>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</si>
  <si>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</si>
  <si>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</si>
  <si>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</si>
  <si>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</si>
  <si>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</si>
  <si>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</si>
  <si>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</si>
  <si>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</si>
  <si>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</si>
  <si>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</si>
  <si>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</si>
  <si>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</si>
  <si>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</si>
  <si>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</si>
  <si>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</si>
  <si>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</si>
  <si>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</si>
  <si>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</si>
  <si>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</si>
  <si>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</si>
  <si>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</si>
  <si>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</si>
  <si>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</si>
  <si>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</si>
  <si>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</si>
  <si>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</si>
  <si>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</si>
  <si>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</si>
  <si>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</si>
  <si>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</si>
  <si>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</si>
  <si>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</si>
  <si>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</si>
  <si>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</si>
  <si>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</si>
  <si>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</si>
  <si>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</si>
  <si>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</si>
  <si>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</si>
  <si>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</si>
  <si>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</si>
  <si>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</si>
  <si>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</si>
  <si>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</si>
  <si>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</si>
  <si>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</si>
  <si>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</si>
  <si>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</si>
  <si>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</si>
  <si>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</si>
  <si>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</si>
  <si>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</si>
  <si>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</si>
  <si>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</si>
  <si>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</si>
  <si>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</si>
  <si>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</si>
  <si>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</si>
  <si>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</si>
  <si>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</si>
  <si>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</si>
  <si>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</si>
  <si>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</si>
  <si>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</si>
  <si>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</si>
  <si>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</si>
  <si>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</si>
  <si>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</si>
  <si>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</si>
  <si>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</si>
  <si>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</si>
  <si>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</si>
  <si>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</si>
  <si>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</si>
  <si>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</si>
  <si>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</si>
  <si>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</si>
  <si>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</si>
  <si>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</si>
  <si>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</si>
  <si>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</si>
  <si>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</si>
  <si>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</si>
  <si>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</si>
  <si>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</si>
  <si>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</si>
  <si>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</si>
  <si>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</si>
  <si>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</si>
  <si>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</si>
  <si>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</si>
  <si>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</si>
  <si>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</si>
  <si>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</si>
  <si>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</si>
  <si>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</si>
  <si>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</si>
  <si>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</si>
  <si>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</si>
  <si>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</si>
  <si>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</si>
  <si>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</si>
  <si>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</si>
  <si>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</si>
  <si>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</si>
  <si>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</si>
  <si>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</si>
  <si>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</si>
  <si>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</si>
  <si>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</si>
  <si>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</si>
  <si>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</si>
  <si>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</si>
  <si>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</si>
  <si>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</si>
  <si>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</si>
  <si>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</si>
  <si>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</si>
  <si>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</si>
  <si>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</si>
  <si>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</si>
  <si>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</si>
  <si>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</si>
  <si>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</si>
  <si>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</si>
  <si>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</si>
  <si>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</si>
  <si>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</si>
  <si>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</si>
  <si>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</si>
  <si>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</si>
  <si>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</si>
  <si>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</si>
  <si>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</si>
  <si>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</si>
  <si>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</si>
  <si>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</si>
  <si>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</si>
  <si>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</si>
  <si>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</si>
  <si>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</si>
  <si>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</si>
  <si>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</si>
  <si>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</si>
  <si>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</si>
  <si>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</si>
  <si>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</si>
  <si>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</si>
  <si>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</si>
  <si>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</si>
  <si>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</si>
  <si>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</si>
  <si>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</si>
  <si>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</si>
  <si>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</si>
  <si>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</si>
  <si>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</si>
  <si>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</si>
  <si>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</si>
  <si>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</si>
  <si>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</si>
  <si>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</si>
  <si>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</si>
  <si>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</si>
  <si>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</si>
  <si>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</si>
  <si>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</si>
  <si>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</si>
  <si>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</si>
  <si>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</si>
  <si>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</si>
  <si>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</si>
  <si>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</si>
  <si>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</si>
  <si>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</si>
  <si>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</si>
  <si>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</si>
  <si>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</si>
  <si>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</si>
  <si>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</si>
  <si>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</si>
  <si>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</si>
  <si>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</si>
  <si>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</si>
  <si>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</si>
  <si>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</si>
  <si>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</si>
  <si>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</si>
  <si>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</si>
  <si>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</si>
  <si>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</si>
  <si>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</si>
  <si>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</si>
  <si>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</si>
  <si>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</si>
  <si>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</si>
  <si>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</si>
  <si>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</si>
  <si>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</si>
  <si>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</si>
  <si>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</si>
  <si>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</si>
  <si>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</si>
  <si>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</si>
  <si>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</si>
  <si>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</si>
  <si>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</si>
  <si>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</si>
  <si>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</si>
  <si>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</si>
  <si>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</si>
  <si>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</si>
  <si>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</si>
  <si>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</si>
  <si>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</si>
  <si>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</si>
  <si>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</si>
  <si>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</si>
  <si>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</si>
  <si>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</si>
  <si>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</si>
  <si>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</si>
  <si>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</si>
  <si>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</si>
  <si>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</si>
  <si>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</si>
  <si>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</si>
  <si>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</si>
  <si>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</si>
  <si>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</si>
  <si>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</si>
  <si>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</si>
  <si>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</si>
  <si>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</si>
  <si>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</si>
  <si>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</si>
  <si>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</si>
  <si>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</si>
  <si>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</si>
  <si>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</si>
  <si>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</si>
  <si>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</si>
  <si>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</si>
  <si>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</si>
  <si>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</si>
  <si>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</si>
  <si>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</si>
  <si>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</si>
  <si>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</si>
  <si>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</si>
  <si>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</si>
  <si>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</si>
  <si>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</si>
  <si>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</si>
  <si>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</si>
  <si>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</si>
  <si>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</si>
  <si>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</si>
  <si>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</si>
  <si>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</si>
  <si>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</si>
  <si>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</si>
  <si>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</si>
  <si>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</si>
  <si>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</si>
  <si>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</si>
  <si>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</si>
  <si>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</si>
  <si>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</si>
  <si>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</si>
  <si>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</si>
  <si>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</si>
  <si>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</si>
  <si>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</si>
  <si>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</si>
  <si>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</si>
  <si>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</si>
  <si>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</si>
  <si>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</si>
  <si>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</si>
  <si>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</si>
  <si>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</si>
  <si>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</si>
  <si>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</si>
  <si>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</si>
  <si>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</si>
  <si>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</si>
  <si>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</si>
  <si>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</si>
  <si>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</si>
  <si>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</si>
  <si>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</si>
  <si>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</si>
  <si>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</si>
  <si>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</si>
  <si>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</si>
  <si>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</si>
  <si>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</si>
  <si>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</si>
  <si>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</si>
  <si>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</si>
  <si>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</si>
  <si>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</si>
  <si>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</si>
  <si>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</si>
  <si>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</si>
  <si>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</si>
  <si>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</si>
  <si>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</si>
  <si>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</si>
  <si>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</si>
  <si>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</si>
  <si>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</si>
  <si>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</si>
  <si>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</si>
  <si>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</si>
  <si>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</si>
  <si>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</si>
  <si>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</si>
  <si>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</si>
  <si>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</si>
  <si>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</si>
  <si>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</si>
  <si>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</si>
  <si>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</si>
  <si>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</si>
  <si>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</si>
  <si>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</si>
  <si>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</si>
  <si>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</si>
  <si>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</si>
  <si>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</si>
  <si>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</si>
  <si>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</si>
  <si>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</si>
  <si>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</si>
  <si>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</si>
  <si>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</si>
  <si>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</si>
  <si>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</si>
  <si>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</si>
  <si>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</si>
  <si>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</si>
  <si>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</si>
  <si>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</si>
  <si>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</si>
  <si>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</si>
  <si>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</si>
  <si>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</si>
  <si>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</si>
  <si>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</si>
  <si>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</si>
  <si>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</si>
  <si>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</si>
  <si>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</si>
  <si>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</si>
  <si>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</si>
  <si>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</si>
  <si>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</si>
  <si>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</si>
  <si>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</si>
  <si>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</si>
  <si>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</si>
  <si>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</si>
  <si>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</si>
  <si>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</si>
  <si>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</si>
  <si>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</si>
  <si>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</si>
  <si>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</si>
  <si>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</si>
  <si>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</si>
  <si>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</si>
  <si>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</si>
  <si>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</si>
  <si>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</si>
  <si>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</si>
  <si>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</si>
  <si>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</si>
  <si>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</si>
  <si>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</si>
  <si>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</si>
  <si>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</si>
  <si>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</si>
  <si>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</si>
  <si>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</si>
  <si>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</si>
  <si>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</si>
  <si>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</si>
  <si>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</si>
  <si>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</si>
  <si>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</si>
  <si>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</si>
  <si>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</si>
  <si>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</si>
  <si>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</si>
  <si>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</si>
  <si>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</si>
  <si>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</si>
  <si>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</si>
  <si>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</si>
  <si>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</si>
  <si>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</si>
  <si>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</si>
  <si>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</si>
  <si>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</si>
  <si>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</si>
  <si>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</si>
  <si>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</si>
  <si>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</si>
  <si>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</si>
  <si>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</si>
  <si>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</si>
  <si>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</si>
  <si>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</si>
  <si>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</si>
  <si>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</si>
  <si>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</si>
  <si>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</si>
  <si>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</si>
  <si>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</si>
  <si>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</si>
  <si>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</si>
  <si>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</si>
  <si>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</si>
  <si>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</si>
  <si>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</si>
  <si>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</si>
  <si>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</si>
  <si>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</si>
  <si>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</si>
  <si>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</si>
  <si>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</si>
  <si>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</si>
  <si>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</si>
  <si>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</si>
  <si>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</si>
  <si>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</si>
  <si>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</si>
  <si>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</si>
  <si>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</si>
  <si>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</si>
  <si>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</si>
  <si>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</si>
  <si>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</si>
  <si>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</si>
  <si>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</si>
  <si>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</si>
  <si>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</si>
  <si>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</si>
  <si>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</si>
  <si>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</si>
  <si>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</si>
  <si>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</si>
  <si>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</si>
  <si>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</si>
  <si>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</si>
  <si>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</si>
  <si>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</si>
  <si>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</si>
  <si>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</si>
  <si>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</si>
  <si>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</si>
  <si>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</si>
  <si>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</si>
  <si>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</si>
  <si>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</si>
  <si>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</si>
  <si>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</si>
  <si>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</si>
  <si>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</si>
  <si>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</si>
  <si>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</si>
  <si>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</si>
  <si>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</si>
  <si>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</si>
  <si>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</si>
  <si>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</si>
  <si>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</si>
  <si>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</si>
  <si>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</si>
  <si>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</si>
  <si>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</si>
  <si>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</si>
  <si>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</si>
  <si>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</si>
  <si>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</si>
  <si>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</si>
  <si>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</si>
  <si>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</si>
  <si>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</si>
  <si>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</si>
  <si>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</si>
  <si>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</si>
  <si>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</si>
  <si>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</si>
  <si>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</si>
  <si>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</si>
  <si>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</si>
  <si>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</si>
  <si>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</si>
  <si>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</si>
  <si>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</si>
  <si>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</si>
  <si>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</si>
  <si>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</si>
  <si>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</si>
  <si>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</si>
  <si>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</si>
  <si>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</si>
  <si>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</si>
  <si>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</si>
  <si>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</si>
  <si>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</si>
  <si>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</si>
  <si>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</si>
  <si>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</si>
  <si>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</si>
  <si>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</si>
  <si>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</si>
  <si>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</si>
  <si>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</si>
  <si>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</si>
  <si>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</si>
  <si>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</si>
  <si>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</si>
  <si>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</si>
  <si>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</si>
  <si>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</si>
  <si>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</si>
  <si>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</si>
  <si>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</si>
  <si>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</si>
  <si>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</si>
  <si>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</si>
  <si>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</si>
  <si>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</si>
  <si>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</si>
  <si>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</si>
  <si>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</si>
  <si>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</si>
  <si>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</si>
  <si>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</si>
  <si>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</si>
  <si>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</si>
  <si>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</si>
  <si>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</si>
  <si>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</si>
  <si>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</si>
  <si>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</si>
  <si>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</si>
  <si>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</si>
  <si>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</si>
  <si>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</si>
  <si>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</si>
  <si>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</si>
  <si>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</si>
  <si>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</si>
  <si>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</si>
  <si>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</si>
  <si>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</si>
  <si>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</si>
  <si>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</si>
  <si>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</si>
  <si>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</si>
  <si>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</si>
  <si>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</si>
  <si>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</si>
  <si>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</si>
  <si>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</si>
  <si>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</si>
  <si>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</si>
  <si>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</si>
  <si>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</si>
  <si>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</si>
  <si>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</si>
  <si>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</si>
  <si>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</si>
  <si>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</si>
  <si>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</si>
  <si>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</si>
  <si>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</si>
  <si>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</si>
  <si>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</si>
  <si>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</si>
  <si>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</si>
  <si>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</si>
  <si>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</si>
  <si>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</si>
  <si>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</si>
  <si>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</si>
  <si>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</si>
  <si>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</si>
  <si>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</si>
  <si>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</si>
  <si>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</si>
  <si>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</si>
  <si>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</si>
  <si>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</si>
  <si>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</si>
  <si>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</si>
  <si>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</si>
  <si>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</si>
  <si>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</si>
  <si>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</si>
  <si>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</si>
  <si>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</si>
  <si>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</si>
  <si>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</si>
  <si>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</si>
  <si>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</si>
  <si>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</si>
  <si>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</si>
  <si>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</si>
  <si>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</si>
  <si>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</si>
  <si>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</si>
  <si>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</si>
  <si>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</si>
  <si>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</si>
  <si>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</si>
  <si>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</si>
  <si>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</si>
  <si>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</si>
  <si>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</si>
  <si>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</si>
  <si>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</si>
  <si>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</si>
  <si>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</si>
  <si>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</si>
  <si>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</si>
  <si>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</si>
  <si>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</si>
  <si>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</si>
  <si>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</si>
  <si>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</si>
  <si>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</si>
  <si>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</si>
  <si>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</si>
  <si>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</si>
  <si>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</si>
  <si>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</si>
  <si>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</si>
  <si>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</si>
  <si>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</si>
  <si>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</si>
  <si>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</si>
  <si>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</si>
  <si>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</si>
  <si>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</si>
  <si>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</si>
  <si>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</si>
  <si>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</si>
  <si>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</si>
  <si>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</si>
  <si>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</si>
  <si>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</si>
  <si>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</si>
  <si>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</si>
  <si>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</si>
  <si>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</si>
  <si>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</si>
  <si>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</si>
  <si>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</si>
  <si>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</si>
  <si>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</si>
  <si>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</si>
  <si>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</si>
  <si>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</si>
  <si>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</si>
  <si>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</si>
  <si>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</si>
  <si>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</si>
  <si>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</si>
  <si>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</si>
  <si>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</si>
  <si>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</si>
  <si>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</si>
  <si>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</si>
  <si>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</si>
  <si>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</si>
  <si>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</si>
  <si>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</si>
  <si>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</si>
  <si>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</si>
  <si>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</si>
  <si>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</si>
  <si>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</si>
  <si>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</si>
  <si>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</si>
  <si>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</si>
  <si>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</si>
  <si>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</si>
  <si>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</si>
  <si>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</si>
  <si>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</si>
  <si>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</si>
  <si>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</si>
  <si>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</si>
  <si>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</si>
  <si>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</si>
  <si>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</si>
  <si>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</si>
  <si>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</si>
  <si>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</si>
  <si>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</si>
  <si>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</si>
  <si>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</si>
  <si>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</si>
  <si>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</si>
  <si>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</si>
  <si>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</si>
  <si>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</si>
  <si>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</si>
  <si>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</si>
  <si>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</si>
  <si>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</si>
  <si>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</si>
  <si>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</si>
  <si>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</si>
  <si>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</si>
  <si>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</si>
  <si>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</si>
  <si>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</si>
  <si>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</si>
  <si>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</si>
  <si>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</si>
  <si>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</si>
  <si>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</si>
  <si>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</si>
  <si>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</si>
  <si>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</si>
  <si>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</si>
  <si>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</si>
  <si>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</si>
  <si>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</si>
  <si>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</si>
  <si>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</si>
  <si>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</si>
  <si>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</si>
  <si>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</si>
  <si>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</si>
  <si>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</si>
  <si>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</si>
  <si>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</si>
  <si>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</si>
  <si>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</si>
  <si>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</si>
  <si>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</si>
  <si>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</si>
  <si>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</si>
  <si>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</si>
  <si>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</si>
  <si>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</si>
  <si>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</si>
  <si>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</si>
  <si>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</si>
  <si>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</si>
  <si>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</si>
  <si>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</si>
  <si>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</si>
  <si>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</si>
  <si>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</si>
  <si>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</si>
  <si>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</si>
  <si>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</si>
  <si>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</si>
  <si>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</si>
  <si>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</si>
  <si>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</si>
  <si>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</si>
  <si>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</si>
  <si>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</si>
  <si>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</si>
  <si>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</si>
  <si>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</si>
  <si>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</si>
  <si>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</si>
  <si>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</si>
  <si>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</si>
  <si>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</si>
  <si>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</si>
  <si>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</si>
  <si>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</si>
  <si>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</si>
  <si>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</si>
  <si>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</si>
  <si>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</si>
  <si>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</si>
  <si>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</si>
  <si>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</si>
  <si>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</si>
  <si>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</si>
  <si>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</si>
  <si>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</si>
  <si>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</si>
  <si>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</si>
  <si>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</si>
  <si>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</si>
  <si>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</si>
  <si>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</si>
  <si>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</si>
  <si>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</si>
  <si>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</si>
  <si>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</si>
  <si>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</si>
  <si>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</si>
  <si>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</si>
  <si>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</si>
  <si>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</si>
  <si>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</si>
  <si>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</si>
  <si>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</si>
  <si>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</si>
  <si>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</si>
  <si>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</si>
  <si>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</si>
  <si>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</si>
  <si>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</si>
  <si>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</si>
  <si>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</si>
  <si>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</si>
  <si>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</si>
  <si>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</si>
  <si>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</si>
  <si>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</si>
  <si>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</si>
  <si>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</si>
  <si>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</si>
  <si>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</si>
  <si>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</si>
  <si>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</si>
  <si>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</si>
  <si>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</si>
  <si>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</si>
  <si>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</si>
  <si>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</si>
  <si>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</si>
  <si>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</si>
  <si>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</si>
  <si>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</si>
  <si>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</si>
  <si>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</si>
  <si>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</si>
  <si>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</si>
  <si>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</si>
  <si>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</si>
  <si>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</si>
  <si>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</si>
  <si>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</si>
  <si>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</si>
  <si>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</si>
  <si>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</si>
  <si>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</si>
  <si>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</si>
  <si>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</si>
  <si>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</si>
  <si>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</si>
  <si>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</si>
  <si>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</si>
  <si>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</si>
  <si>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</si>
  <si>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</si>
  <si>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</si>
  <si>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</si>
  <si>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</si>
  <si>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</si>
  <si>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</si>
  <si>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</si>
  <si>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</si>
  <si>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</si>
  <si>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</si>
  <si>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</si>
  <si>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</si>
  <si>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</si>
  <si>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</si>
  <si>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</si>
  <si>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</si>
  <si>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</si>
  <si>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</si>
  <si>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</si>
  <si>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</si>
  <si>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</si>
  <si>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</si>
  <si>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</si>
  <si>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</si>
  <si>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</si>
  <si>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</si>
  <si>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</si>
  <si>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</si>
  <si>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</si>
  <si>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</si>
  <si>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</si>
  <si>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</si>
  <si>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</si>
  <si>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</si>
  <si>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</si>
  <si>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</si>
  <si>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</si>
  <si>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</si>
  <si>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</si>
  <si>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</si>
  <si>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</si>
  <si>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</si>
  <si>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</si>
  <si>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</si>
  <si>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</si>
  <si>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</si>
  <si>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</si>
  <si>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</si>
  <si>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</si>
  <si>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</si>
  <si>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</si>
  <si>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</si>
  <si>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</si>
  <si>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</si>
  <si>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</si>
  <si>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</si>
  <si>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</si>
  <si>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</si>
  <si>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</si>
  <si>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</si>
  <si>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</si>
  <si>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</si>
  <si>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</si>
  <si>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</si>
  <si>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</si>
  <si>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</si>
  <si>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</si>
  <si>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</si>
  <si>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</si>
  <si>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</si>
  <si>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</si>
  <si>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</si>
  <si>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</si>
  <si>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</si>
  <si>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</si>
  <si>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</si>
  <si>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</si>
  <si>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</si>
  <si>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</si>
  <si>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</si>
  <si>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</si>
  <si>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</si>
  <si>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</si>
  <si>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</si>
  <si>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</si>
  <si>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</si>
  <si>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</si>
  <si>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</si>
  <si>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</si>
  <si>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</si>
  <si>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</si>
  <si>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</si>
  <si>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</si>
  <si>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</si>
  <si>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</si>
  <si>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</si>
  <si>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</si>
  <si>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</si>
  <si>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</si>
  <si>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</si>
  <si>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</si>
  <si>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</si>
  <si>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</si>
  <si>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</si>
  <si>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</si>
  <si>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</si>
  <si>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</si>
  <si>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</si>
  <si>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</si>
  <si>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</si>
  <si>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</si>
  <si>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</si>
  <si>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</si>
  <si>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</si>
  <si>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</si>
  <si>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</si>
  <si>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</si>
  <si>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</si>
  <si>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</si>
  <si>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</si>
  <si>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</si>
  <si>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</si>
  <si>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</si>
  <si>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</si>
  <si>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</si>
  <si>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</si>
  <si>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</si>
  <si>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</si>
  <si>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</si>
  <si>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</si>
  <si>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</si>
  <si>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</si>
  <si>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</si>
  <si>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</si>
  <si>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</si>
  <si>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</si>
  <si>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</si>
  <si>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</si>
  <si>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</si>
  <si>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</si>
  <si>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</si>
  <si>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</si>
  <si>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</si>
  <si>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</si>
  <si>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</si>
  <si>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</si>
  <si>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</si>
  <si>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</si>
  <si>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</si>
  <si>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</si>
  <si>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</si>
  <si>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</si>
  <si>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</si>
  <si>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</si>
  <si>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</si>
  <si>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</si>
  <si>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</si>
  <si>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</si>
  <si>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</si>
  <si>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</si>
  <si>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</si>
  <si>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</si>
  <si>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</si>
  <si>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</si>
  <si>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</si>
  <si>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</si>
  <si>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</si>
  <si>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</si>
  <si>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</si>
  <si>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</si>
  <si>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</si>
  <si>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</si>
  <si>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</si>
  <si>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</si>
  <si>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</si>
  <si>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</si>
  <si>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</si>
  <si>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</si>
  <si>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</si>
  <si>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</si>
  <si>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</si>
  <si>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</si>
  <si>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</si>
  <si>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</si>
  <si>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</si>
  <si>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</si>
  <si>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</si>
  <si>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</si>
  <si>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</si>
  <si>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</si>
  <si>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</si>
  <si>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</si>
  <si>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</si>
  <si>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</si>
  <si>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</si>
  <si>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</si>
  <si>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</si>
  <si>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</si>
  <si>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</si>
  <si>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</si>
  <si>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</si>
  <si>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</si>
  <si>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</si>
  <si>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</si>
  <si>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</si>
  <si>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</si>
  <si>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</si>
  <si>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</si>
  <si>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</si>
  <si>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</si>
  <si>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</si>
  <si>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</si>
  <si>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</si>
  <si>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</si>
  <si>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</si>
  <si>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</si>
  <si>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</si>
  <si>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</si>
  <si>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</si>
  <si>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</si>
  <si>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</si>
  <si>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</si>
  <si>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</si>
  <si>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</si>
  <si>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</si>
  <si>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</si>
  <si>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</si>
  <si>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</si>
  <si>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</si>
  <si>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</si>
  <si>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</si>
  <si>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</si>
  <si>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</si>
  <si>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</si>
  <si>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</si>
  <si>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</si>
  <si>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</si>
  <si>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</si>
  <si>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</si>
  <si>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</si>
  <si>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</si>
  <si>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</si>
  <si>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</si>
  <si>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</si>
  <si>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</si>
  <si>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</si>
  <si>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</si>
  <si>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</si>
  <si>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</si>
  <si>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</si>
  <si>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</si>
  <si>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</si>
  <si>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</si>
  <si>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</si>
  <si>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</si>
  <si>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</si>
  <si>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</si>
  <si>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</si>
  <si>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</si>
  <si>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</si>
  <si>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</si>
  <si>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</si>
  <si>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</si>
  <si>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</si>
  <si>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</si>
  <si>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</si>
  <si>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</si>
  <si>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</si>
  <si>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</si>
  <si>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</si>
  <si>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</si>
  <si>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</si>
  <si>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</si>
  <si>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</si>
  <si>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</si>
  <si>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</si>
  <si>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</si>
  <si>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</si>
  <si>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</si>
  <si>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</si>
  <si>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</si>
  <si>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</si>
  <si>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</si>
  <si>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</si>
  <si>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</si>
  <si>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</si>
  <si>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</si>
  <si>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</si>
  <si>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</si>
  <si>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</si>
  <si>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</si>
  <si>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</si>
  <si>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</si>
  <si>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</si>
  <si>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</si>
  <si>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</si>
  <si>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</si>
  <si>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</si>
  <si>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</si>
  <si>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</si>
  <si>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</si>
  <si>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</si>
  <si>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</si>
  <si>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</si>
  <si>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</si>
  <si>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</si>
  <si>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</si>
  <si>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</si>
  <si>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</si>
  <si>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</si>
  <si>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</si>
  <si>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</si>
  <si>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</si>
  <si>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</si>
  <si>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</si>
  <si>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</si>
  <si>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</si>
  <si>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</si>
  <si>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</si>
  <si>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</si>
  <si>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</si>
  <si>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</si>
  <si>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</si>
  <si>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</si>
  <si>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</si>
  <si>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</si>
  <si>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</si>
  <si>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</si>
  <si>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</si>
  <si>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</si>
  <si>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</si>
  <si>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</si>
  <si>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</si>
  <si>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</si>
  <si>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</si>
  <si>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</si>
  <si>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</si>
  <si>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</si>
  <si>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</si>
  <si>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</si>
  <si>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</si>
  <si>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</si>
  <si>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</si>
  <si>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</si>
  <si>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</si>
  <si>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</si>
  <si>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</si>
  <si>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</si>
  <si>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</si>
  <si>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</si>
  <si>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</si>
  <si>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</si>
  <si>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</si>
  <si>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</si>
  <si>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</si>
  <si>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</si>
  <si>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</si>
  <si>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</si>
  <si>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</si>
  <si>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</si>
  <si>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</si>
  <si>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</si>
  <si>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</si>
  <si>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</si>
  <si>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</si>
  <si>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</si>
  <si>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</si>
  <si>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</si>
  <si>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</si>
  <si>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</si>
  <si>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</si>
  <si>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</si>
  <si>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</si>
  <si>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</si>
  <si>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</si>
  <si>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</si>
  <si>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</si>
  <si>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</si>
  <si>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</si>
  <si>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</si>
  <si>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</si>
  <si>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</si>
  <si>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</si>
  <si>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</si>
  <si>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</si>
  <si>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</si>
  <si>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</si>
  <si>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</si>
  <si>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</si>
  <si>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</si>
  <si>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</si>
  <si>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</si>
  <si>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</si>
  <si>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</si>
  <si>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</si>
  <si>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</si>
  <si>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</si>
  <si>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</si>
  <si>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</si>
  <si>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</si>
  <si>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</si>
  <si>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</si>
  <si>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</si>
  <si>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</si>
  <si>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</si>
  <si>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</si>
  <si>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</si>
  <si>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</si>
  <si>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</si>
  <si>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</si>
  <si>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</si>
  <si>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</si>
  <si>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</si>
  <si>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</si>
  <si>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</si>
  <si>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</si>
  <si>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</si>
  <si>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</si>
  <si>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</si>
  <si>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</si>
  <si>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</si>
  <si>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</si>
  <si>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</si>
  <si>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</si>
  <si>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</si>
  <si>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</si>
  <si>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</si>
  <si>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</si>
  <si>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</si>
  <si>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</si>
  <si>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</si>
  <si>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</si>
  <si>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</si>
  <si>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</si>
  <si>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</si>
  <si>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</si>
  <si>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</si>
  <si>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</si>
  <si>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</si>
  <si>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</si>
  <si>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</si>
  <si>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</si>
  <si>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</si>
  <si>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</si>
  <si>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</si>
  <si>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</si>
  <si>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</si>
  <si>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</si>
  <si>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</si>
  <si>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</si>
  <si>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</si>
  <si>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</si>
  <si>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</si>
  <si>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</si>
  <si>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</si>
  <si>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</si>
  <si>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</si>
  <si>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</si>
  <si>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</si>
  <si>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</si>
  <si>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</si>
  <si>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</si>
  <si>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</si>
  <si>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</si>
  <si>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</si>
  <si>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</si>
  <si>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</si>
  <si>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</si>
  <si>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</si>
  <si>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</si>
  <si>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</si>
  <si>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</si>
  <si>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</si>
  <si>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</si>
  <si>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</si>
  <si>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</si>
  <si>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</si>
  <si>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</si>
  <si>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</si>
  <si>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</si>
  <si>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</si>
  <si>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</si>
  <si>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</si>
  <si>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</si>
  <si>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</si>
  <si>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</si>
  <si>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</si>
  <si>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</si>
  <si>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</si>
  <si>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</si>
  <si>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</si>
  <si>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</si>
  <si>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</si>
  <si>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</si>
  <si>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</si>
  <si>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</si>
  <si>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</si>
  <si>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</si>
  <si>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</si>
  <si>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</si>
  <si>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</si>
  <si>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</si>
  <si>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</si>
  <si>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</si>
  <si>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</si>
  <si>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</si>
  <si>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</si>
  <si>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</si>
  <si>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</si>
  <si>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</si>
  <si>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</si>
  <si>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</si>
  <si>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</si>
  <si>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</si>
  <si>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</si>
  <si>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</si>
  <si>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</si>
  <si>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</si>
  <si>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</si>
  <si>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</si>
  <si>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</si>
  <si>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</si>
  <si>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</si>
  <si>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</si>
  <si>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</si>
  <si>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</si>
  <si>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</si>
  <si>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</si>
  <si>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</si>
  <si>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</si>
  <si>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</si>
  <si>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</si>
  <si>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</si>
  <si>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</si>
  <si>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</si>
  <si>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</si>
  <si>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</si>
  <si>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</si>
  <si>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</si>
  <si>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</si>
  <si>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</si>
  <si>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</si>
  <si>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</si>
  <si>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</si>
  <si>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</si>
  <si>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</si>
  <si>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</si>
  <si>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</si>
  <si>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</si>
  <si>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</si>
  <si>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</si>
  <si>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</si>
  <si>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</si>
  <si>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</si>
  <si>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</si>
  <si>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</si>
  <si>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</si>
  <si>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</si>
  <si>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</si>
  <si>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</si>
  <si>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</si>
  <si>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</si>
  <si>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</si>
  <si>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</si>
  <si>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</si>
  <si>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</si>
  <si>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</si>
  <si>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</si>
  <si>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</si>
  <si>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</si>
  <si>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</si>
  <si>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</si>
  <si>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</si>
  <si>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</si>
  <si>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</si>
  <si>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</si>
  <si>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</si>
  <si>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</si>
  <si>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</si>
  <si>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</si>
  <si>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</si>
  <si>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</si>
  <si>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</si>
  <si>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</si>
  <si>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</si>
  <si>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</si>
  <si>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</si>
  <si>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</si>
  <si>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</si>
  <si>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</si>
  <si>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</si>
  <si>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</si>
  <si>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</si>
  <si>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</si>
  <si>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</si>
  <si>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</si>
  <si>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</si>
  <si>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</si>
  <si>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</si>
  <si>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</si>
  <si>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</si>
  <si>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</si>
  <si>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</si>
  <si>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</si>
  <si>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</si>
  <si>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</si>
  <si>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</si>
  <si>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</si>
  <si>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</si>
  <si>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</si>
  <si>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</si>
  <si>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</si>
  <si>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</si>
  <si>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</si>
  <si>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</si>
  <si>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</si>
  <si>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</si>
  <si>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</si>
  <si>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</si>
  <si>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</si>
  <si>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</si>
  <si>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</si>
  <si>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</si>
  <si>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</si>
  <si>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</si>
  <si>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</si>
  <si>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</si>
  <si>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</si>
  <si>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</si>
  <si>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</si>
  <si>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</si>
  <si>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</si>
  <si>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</si>
  <si>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</si>
  <si>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</si>
  <si>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</si>
  <si>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</si>
  <si>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</si>
  <si>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</si>
  <si>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</si>
  <si>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</si>
  <si>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</si>
  <si>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</si>
  <si>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</si>
  <si>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</si>
  <si>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</si>
  <si>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</si>
  <si>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</si>
  <si>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</si>
  <si>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</si>
  <si>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</si>
  <si>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</si>
  <si>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</si>
  <si>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</si>
  <si>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</si>
  <si>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</si>
  <si>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</si>
  <si>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</si>
  <si>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</si>
  <si>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</si>
  <si>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</si>
  <si>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</si>
  <si>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</si>
  <si>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</si>
  <si>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</si>
  <si>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</si>
  <si>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</si>
  <si>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</si>
  <si>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</si>
  <si>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</si>
  <si>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</si>
  <si>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</si>
  <si>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</si>
  <si>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</si>
  <si>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</si>
  <si>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</si>
  <si>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</si>
  <si>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</si>
  <si>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</si>
  <si>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</si>
  <si>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</si>
  <si>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</si>
  <si>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</si>
  <si>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</si>
  <si>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</si>
  <si>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</si>
  <si>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</si>
  <si>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</si>
  <si>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</si>
  <si>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</si>
  <si>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</si>
  <si>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</si>
  <si>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</si>
  <si>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</si>
  <si>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</si>
  <si>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</si>
  <si>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</si>
  <si>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</si>
  <si>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</si>
  <si>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</si>
  <si>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</si>
  <si>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</si>
  <si>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</si>
  <si>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</si>
  <si>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</si>
  <si>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</si>
  <si>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</si>
  <si>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</si>
  <si>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</si>
  <si>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</si>
  <si>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</si>
  <si>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</si>
  <si>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</si>
  <si>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</si>
  <si>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</si>
  <si>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</si>
  <si>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</si>
  <si>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</si>
  <si>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</si>
  <si>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</si>
  <si>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</si>
  <si>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</si>
  <si>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</si>
  <si>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</si>
  <si>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</si>
  <si>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</si>
  <si>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</si>
  <si>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</si>
  <si>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</si>
  <si>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</si>
  <si>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</si>
  <si>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</si>
  <si>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</si>
  <si>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</si>
  <si>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</si>
  <si>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</si>
  <si>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</si>
  <si>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</si>
  <si>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</si>
  <si>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</si>
  <si>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</si>
  <si>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</si>
  <si>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</si>
  <si>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</si>
  <si>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</si>
  <si>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</si>
  <si>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</si>
  <si>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</si>
  <si>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</si>
  <si>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</si>
  <si>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</si>
  <si>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</si>
  <si>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</si>
  <si>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</si>
  <si>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</si>
  <si>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</si>
  <si>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</si>
  <si>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</si>
  <si>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</si>
  <si>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</si>
  <si>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</si>
  <si>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</si>
  <si>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</si>
  <si>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</si>
  <si>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</si>
  <si>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</si>
  <si>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</si>
  <si>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</si>
  <si>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</si>
  <si>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</si>
  <si>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</si>
  <si>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</si>
  <si>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</si>
  <si>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</si>
  <si>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</si>
  <si>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</si>
  <si>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</si>
  <si>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</si>
  <si>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</si>
  <si>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</si>
  <si>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</si>
  <si>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</si>
  <si>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</si>
  <si>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</si>
  <si>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</si>
  <si>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</si>
  <si>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</si>
  <si>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</si>
  <si>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</si>
  <si>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</si>
  <si>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</si>
  <si>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</si>
  <si>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</si>
  <si>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</si>
  <si>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</si>
  <si>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</si>
  <si>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</si>
  <si>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</si>
  <si>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</si>
  <si>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</si>
  <si>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</si>
  <si>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</si>
  <si>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</si>
  <si>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</si>
  <si>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</si>
  <si>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</si>
  <si>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</si>
  <si>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</si>
  <si>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</si>
  <si>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</si>
  <si>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</si>
  <si>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</si>
  <si>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</si>
  <si>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</si>
  <si>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</si>
  <si>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</si>
  <si>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</si>
  <si>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</si>
  <si>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</si>
  <si>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</si>
  <si>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</si>
  <si>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</si>
  <si>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</si>
  <si>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</si>
  <si>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</si>
  <si>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</si>
  <si>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</si>
  <si>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</si>
  <si>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</si>
  <si>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</si>
  <si>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</si>
  <si>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</si>
  <si>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</si>
  <si>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</si>
  <si>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</si>
  <si>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</si>
  <si>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</si>
  <si>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</si>
  <si>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</si>
  <si>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</si>
  <si>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</si>
  <si>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</si>
  <si>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</si>
  <si>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</si>
  <si>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</si>
  <si>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</si>
  <si>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</si>
  <si>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</si>
  <si>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</si>
  <si>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</si>
  <si>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</si>
  <si>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</si>
  <si>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</si>
  <si>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</si>
  <si>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</si>
  <si>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</si>
  <si>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</si>
  <si>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</si>
  <si>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</si>
  <si>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</si>
  <si>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</si>
  <si>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</si>
  <si>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</si>
  <si>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</si>
  <si>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</si>
  <si>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</si>
  <si>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</si>
  <si>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</si>
  <si>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</si>
  <si>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</si>
  <si>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</si>
  <si>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</si>
  <si>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</si>
  <si>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</si>
  <si>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</si>
  <si>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</si>
  <si>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</si>
  <si>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</si>
  <si>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</si>
  <si>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</si>
  <si>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</si>
  <si>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</si>
  <si>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</si>
  <si>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</si>
  <si>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</si>
  <si>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</si>
  <si>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</si>
  <si>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</si>
  <si>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</si>
  <si>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</si>
  <si>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</si>
  <si>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</si>
  <si>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</si>
  <si>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</si>
  <si>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</si>
  <si>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</si>
  <si>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</si>
  <si>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</si>
  <si>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</si>
  <si>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</si>
  <si>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</si>
  <si>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</si>
  <si>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</si>
  <si>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</si>
  <si>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</si>
  <si>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</si>
  <si>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</si>
  <si>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</si>
  <si>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</si>
  <si>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</si>
  <si>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</si>
  <si>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</si>
  <si>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</si>
  <si>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</si>
  <si>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</si>
  <si>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</si>
  <si>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</si>
  <si>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</si>
  <si>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</si>
  <si>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</si>
  <si>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</si>
  <si>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</si>
  <si>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</si>
  <si>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</si>
  <si>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</si>
  <si>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</si>
  <si>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</si>
  <si>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</si>
  <si>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</si>
  <si>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</si>
  <si>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</si>
  <si>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</si>
  <si>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</si>
  <si>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</si>
  <si>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</si>
  <si>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</si>
  <si>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</si>
  <si>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</si>
  <si>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</si>
  <si>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</si>
  <si>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</si>
  <si>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</si>
  <si>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</si>
  <si>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</si>
  <si>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</si>
  <si>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</si>
  <si>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</si>
  <si>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</si>
  <si>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</si>
  <si>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</si>
  <si>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</si>
  <si>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</si>
  <si>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</si>
  <si>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</si>
  <si>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</si>
  <si>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</si>
  <si>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</si>
  <si>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</si>
  <si>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</si>
  <si>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</si>
  <si>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</si>
  <si>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</si>
  <si>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</si>
  <si>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</si>
  <si>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</si>
  <si>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</si>
  <si>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</si>
  <si>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</si>
  <si>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</si>
  <si>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</si>
  <si>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</si>
  <si>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</si>
  <si>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</si>
  <si>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</si>
  <si>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</si>
  <si>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</si>
  <si>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</si>
  <si>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</si>
  <si>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</si>
  <si>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</si>
  <si>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</si>
  <si>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</si>
  <si>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</si>
  <si>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</si>
  <si>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</si>
  <si>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</si>
  <si>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</si>
  <si>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</si>
  <si>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</si>
  <si>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</si>
  <si>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</si>
  <si>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</si>
  <si>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</si>
  <si>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</si>
  <si>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</si>
  <si>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</si>
  <si>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</si>
  <si>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</si>
  <si>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</si>
  <si>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</si>
  <si>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</si>
  <si>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</si>
  <si>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</si>
  <si>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</si>
  <si>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</si>
  <si>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</si>
  <si>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</si>
  <si>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</si>
  <si>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</si>
  <si>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</si>
  <si>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</si>
  <si>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</si>
  <si>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</si>
  <si>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</si>
  <si>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</si>
  <si>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</si>
  <si>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</si>
  <si>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</si>
  <si>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</si>
  <si>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</si>
  <si>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</si>
  <si>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</si>
  <si>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</si>
  <si>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</si>
  <si>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</si>
  <si>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</si>
  <si>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</si>
  <si>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</si>
  <si>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</si>
  <si>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</si>
  <si>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</si>
  <si>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</si>
  <si>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</si>
  <si>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</si>
  <si>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</si>
  <si>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</si>
  <si>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</si>
  <si>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</si>
  <si>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</si>
  <si>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</si>
  <si>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</si>
  <si>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</si>
  <si>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</si>
  <si>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</si>
  <si>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</si>
  <si>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</si>
  <si>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</si>
  <si>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</si>
  <si>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</si>
  <si>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</si>
  <si>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</si>
  <si>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</si>
  <si>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</si>
  <si>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</si>
  <si>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</si>
  <si>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</si>
  <si>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</si>
  <si>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</si>
  <si>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</si>
  <si>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</si>
  <si>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</si>
  <si>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</si>
  <si>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</si>
  <si>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</si>
  <si>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</si>
  <si>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</si>
  <si>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</si>
  <si>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</si>
  <si>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</si>
  <si>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</si>
  <si>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</si>
  <si>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</si>
  <si>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</si>
  <si>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</si>
  <si>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</si>
  <si>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</si>
  <si>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</si>
  <si>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</si>
  <si>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</si>
  <si>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</si>
  <si>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</si>
  <si>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</si>
  <si>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</si>
  <si>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</si>
  <si>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</si>
  <si>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</si>
  <si>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</si>
  <si>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</si>
  <si>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</si>
  <si>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</si>
  <si>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</si>
  <si>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</si>
  <si>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</si>
  <si>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</si>
  <si>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</si>
  <si>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</si>
  <si>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</si>
  <si>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</si>
  <si>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</si>
  <si>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</si>
  <si>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</si>
  <si>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</si>
  <si>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</si>
  <si>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</si>
  <si>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</si>
  <si>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</si>
  <si>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</si>
  <si>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</si>
  <si>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</si>
  <si>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</si>
  <si>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</si>
  <si>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</si>
  <si>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</si>
  <si>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</si>
  <si>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</si>
  <si>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</si>
  <si>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</si>
  <si>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</si>
  <si>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</si>
  <si>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</si>
  <si>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</si>
  <si>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</si>
  <si>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</si>
  <si>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</si>
  <si>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</si>
  <si>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</si>
  <si>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</si>
  <si>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</si>
  <si>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</si>
  <si>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</si>
  <si>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</si>
  <si>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</si>
  <si>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</si>
  <si>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</si>
  <si>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</si>
  <si>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</si>
  <si>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</si>
  <si>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</si>
  <si>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</si>
  <si>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</si>
  <si>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</si>
  <si>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</si>
  <si>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</si>
  <si>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</si>
  <si>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</si>
  <si>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</si>
  <si>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</si>
  <si>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</si>
  <si>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</si>
  <si>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</si>
  <si>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</si>
  <si>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</si>
  <si>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</si>
  <si>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</si>
  <si>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</si>
  <si>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</si>
  <si>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</si>
  <si>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</si>
  <si>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</si>
  <si>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</si>
  <si>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</si>
  <si>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</si>
  <si>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</si>
  <si>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</si>
  <si>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</si>
  <si>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</si>
  <si>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</si>
  <si>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</si>
  <si>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</si>
  <si>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</si>
  <si>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</si>
  <si>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</si>
  <si>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</si>
  <si>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</si>
  <si>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</si>
  <si>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</si>
  <si>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</si>
  <si>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</si>
  <si>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</si>
  <si>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</si>
  <si>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</si>
  <si>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</si>
  <si>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</si>
  <si>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</si>
  <si>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</si>
  <si>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</si>
  <si>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</si>
  <si>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</si>
  <si>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</si>
  <si>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</si>
  <si>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</si>
  <si>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</si>
  <si>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</si>
  <si>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</si>
  <si>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</si>
  <si>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</si>
  <si>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</si>
  <si>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</si>
  <si>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</si>
  <si>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</si>
  <si>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</si>
  <si>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</si>
  <si>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</si>
  <si>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</si>
  <si>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</si>
  <si>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</si>
  <si>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</si>
  <si>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</si>
  <si>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</si>
  <si>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</si>
  <si>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</si>
  <si>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</si>
  <si>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</si>
  <si>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</si>
  <si>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</si>
  <si>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</si>
  <si>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</si>
  <si>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</si>
  <si>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</si>
  <si>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</si>
  <si>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</si>
  <si>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</si>
  <si>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</si>
  <si>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</si>
  <si>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</si>
  <si>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</si>
  <si>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</si>
  <si>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</si>
  <si>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</si>
  <si>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</si>
  <si>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</si>
  <si>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</si>
  <si>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</si>
  <si>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</si>
  <si>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</si>
  <si>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</si>
  <si>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</si>
  <si>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</si>
  <si>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</si>
  <si>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</si>
  <si>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</si>
  <si>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</si>
  <si>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</si>
  <si>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</si>
  <si>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</si>
  <si>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</si>
  <si>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</si>
  <si>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</si>
  <si>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</si>
  <si>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</si>
  <si>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</si>
  <si>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</si>
  <si>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</si>
  <si>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</si>
  <si>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</si>
  <si>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</si>
  <si>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</si>
  <si>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</si>
  <si>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</si>
  <si>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</si>
  <si>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</si>
  <si>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</si>
  <si>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</si>
  <si>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</si>
  <si>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</si>
  <si>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</si>
  <si>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</si>
  <si>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</si>
  <si>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</si>
  <si>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</si>
  <si>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</si>
  <si>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</si>
  <si>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</si>
  <si>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</si>
  <si>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</si>
  <si>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</si>
  <si>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</si>
  <si>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</si>
  <si>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</si>
  <si>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</si>
  <si>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</si>
  <si>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</si>
  <si>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</si>
  <si>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</si>
  <si>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</si>
  <si>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</si>
  <si>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</si>
  <si>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</si>
  <si>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</si>
  <si>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</si>
  <si>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</si>
  <si>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</si>
  <si>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</si>
  <si>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</si>
  <si>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</si>
  <si>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</si>
  <si>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</si>
  <si>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</si>
  <si>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</si>
  <si>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</si>
  <si>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</si>
  <si>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</si>
  <si>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</si>
  <si>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</si>
  <si>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</si>
  <si>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</si>
  <si>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</si>
  <si>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</si>
  <si>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</si>
  <si>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</si>
  <si>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</si>
  <si>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</si>
  <si>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</si>
  <si>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</si>
  <si>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</si>
  <si>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</si>
  <si>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</si>
  <si>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</si>
  <si>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</si>
  <si>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</si>
  <si>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</si>
  <si>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</si>
  <si>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</si>
  <si>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</si>
  <si>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</si>
  <si>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</si>
  <si>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</si>
  <si>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</si>
  <si>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</si>
  <si>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</si>
  <si>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</si>
  <si>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</si>
  <si>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</si>
  <si>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</si>
  <si>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</si>
  <si>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</si>
  <si>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</si>
  <si>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</si>
  <si>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</si>
  <si>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</si>
  <si>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</si>
  <si>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</si>
  <si>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</si>
  <si>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</si>
  <si>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</si>
  <si>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</si>
  <si>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</si>
  <si>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</si>
  <si>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</si>
  <si>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</si>
  <si>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</si>
  <si>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</si>
  <si>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</si>
  <si>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</si>
  <si>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</si>
  <si>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</si>
  <si>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</si>
  <si>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</si>
  <si>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</si>
  <si>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</si>
  <si>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</si>
  <si>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</si>
  <si>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</si>
  <si>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</si>
  <si>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</si>
  <si>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</si>
  <si>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</si>
  <si>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</si>
  <si>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</si>
  <si>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</si>
  <si>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</si>
  <si>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</si>
  <si>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</si>
  <si>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</si>
  <si>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</si>
  <si>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</si>
  <si>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</si>
  <si>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</si>
  <si>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</si>
  <si>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</si>
  <si>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</si>
  <si>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</si>
  <si>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</si>
  <si>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</si>
  <si>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</si>
  <si>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</si>
  <si>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</si>
  <si>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</si>
  <si>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</si>
  <si>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</si>
  <si>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</si>
  <si>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</si>
  <si>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</si>
  <si>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</si>
  <si>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</si>
  <si>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</si>
  <si>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</si>
  <si>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</si>
  <si>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</si>
  <si>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</si>
  <si>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</si>
  <si>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</si>
  <si>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</si>
  <si>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</si>
  <si>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</si>
  <si>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</si>
  <si>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</si>
  <si>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</si>
  <si>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</si>
  <si>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</si>
  <si>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</si>
  <si>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</si>
  <si>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</si>
  <si>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</si>
  <si>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</si>
  <si>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</si>
  <si>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</si>
  <si>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</si>
  <si>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</si>
  <si>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</si>
  <si>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</si>
  <si>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</si>
  <si>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</si>
  <si>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</si>
  <si>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</si>
  <si>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</si>
  <si>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</si>
  <si>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</si>
  <si>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</si>
  <si>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</si>
  <si>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</si>
  <si>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</si>
  <si>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</si>
  <si>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</si>
  <si>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</si>
  <si>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</si>
  <si>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</si>
  <si>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</si>
  <si>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</si>
  <si>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</si>
  <si>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</si>
  <si>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</si>
  <si>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</si>
  <si>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</si>
  <si>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</si>
  <si>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</si>
  <si>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</si>
  <si>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</si>
  <si>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</si>
  <si>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</si>
  <si>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</si>
  <si>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</si>
  <si>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</si>
  <si>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</si>
  <si>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</si>
  <si>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</si>
  <si>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</si>
  <si>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</si>
  <si>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</si>
  <si>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</si>
  <si>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</si>
  <si>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</si>
  <si>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</si>
  <si>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</si>
  <si>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</si>
  <si>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</si>
  <si>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</si>
  <si>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</si>
  <si>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</si>
  <si>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</si>
  <si>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</si>
  <si>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</si>
  <si>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</si>
  <si>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</si>
  <si>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</si>
  <si>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</si>
  <si>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</si>
  <si>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</si>
  <si>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</si>
  <si>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</si>
  <si>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</si>
  <si>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</si>
  <si>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</si>
  <si>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</si>
  <si>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</si>
  <si>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</si>
  <si>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</si>
  <si>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</si>
  <si>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</si>
  <si>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</si>
  <si>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</si>
  <si>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</si>
  <si>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</si>
  <si>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</si>
  <si>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</si>
  <si>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</si>
  <si>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</si>
  <si>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</si>
  <si>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</si>
  <si>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</si>
  <si>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</si>
  <si>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</si>
  <si>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</si>
  <si>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</si>
  <si>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</si>
  <si>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</si>
  <si>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</si>
  <si>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</si>
  <si>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</si>
  <si>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</si>
  <si>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</si>
  <si>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</si>
  <si>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</si>
  <si>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</si>
  <si>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</si>
  <si>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</si>
  <si>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</si>
  <si>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</si>
  <si>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</si>
  <si>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</si>
  <si>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</si>
  <si>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</si>
  <si>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</si>
  <si>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</si>
  <si>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</si>
  <si>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</si>
  <si>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</si>
  <si>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</si>
  <si>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</si>
  <si>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</si>
  <si>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</si>
  <si>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</si>
  <si>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</si>
  <si>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</si>
  <si>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</si>
  <si>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</si>
  <si>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</si>
  <si>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</si>
  <si>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</si>
  <si>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</si>
  <si>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</si>
  <si>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</si>
  <si>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</si>
  <si>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</si>
  <si>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</si>
  <si>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</si>
  <si>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</si>
  <si>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</si>
  <si>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</si>
  <si>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</si>
  <si>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</si>
  <si>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</si>
  <si>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</si>
  <si>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</si>
  <si>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</si>
  <si>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</si>
  <si>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</si>
  <si>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</si>
  <si>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</si>
  <si>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</si>
  <si>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</si>
  <si>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</si>
  <si>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</si>
  <si>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</si>
  <si>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</si>
  <si>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</si>
  <si>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</si>
  <si>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</si>
  <si>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</si>
  <si>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</si>
  <si>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</si>
  <si>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</si>
  <si>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</si>
  <si>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</si>
  <si>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</si>
  <si>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</si>
  <si>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</si>
  <si>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</si>
  <si>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</si>
  <si>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</si>
  <si>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</si>
  <si>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</si>
  <si>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</si>
  <si>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</si>
  <si>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</si>
  <si>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</si>
  <si>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</si>
  <si>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</si>
  <si>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</si>
  <si>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</si>
  <si>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</si>
  <si>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</si>
  <si>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</si>
  <si>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</si>
  <si>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</si>
  <si>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</si>
  <si>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</si>
  <si>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</si>
  <si>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</si>
  <si>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</si>
  <si>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</si>
  <si>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</si>
  <si>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</si>
  <si>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</si>
  <si>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</si>
  <si>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</si>
  <si>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</si>
  <si>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</si>
  <si>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</si>
  <si>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</si>
  <si>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</si>
  <si>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</si>
  <si>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</si>
  <si>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</si>
  <si>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</si>
  <si>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</si>
  <si>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</si>
  <si>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</si>
  <si>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</si>
  <si>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</si>
  <si>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</si>
  <si>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</si>
  <si>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</si>
  <si>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</si>
  <si>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</si>
  <si>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</si>
  <si>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</si>
  <si>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</si>
  <si>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</si>
  <si>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</si>
  <si>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</si>
  <si>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</si>
  <si>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</si>
  <si>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</si>
  <si>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</si>
  <si>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</si>
  <si>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</si>
  <si>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</si>
  <si>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</si>
  <si>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</si>
  <si>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</si>
  <si>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</si>
  <si>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</si>
  <si>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</si>
  <si>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</si>
  <si>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</si>
  <si>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</si>
  <si>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</si>
  <si>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</si>
  <si>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</si>
  <si>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</si>
  <si>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</si>
  <si>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</si>
  <si>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</si>
  <si>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</si>
  <si>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</si>
  <si>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</si>
  <si>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</si>
  <si>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</si>
  <si>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</si>
  <si>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</si>
  <si>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</si>
  <si>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</si>
  <si>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</si>
  <si>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</si>
  <si>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</si>
  <si>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</si>
  <si>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</si>
  <si>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</si>
  <si>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</si>
  <si>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</si>
  <si>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</si>
  <si>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</si>
  <si>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</si>
  <si>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</si>
  <si>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</si>
  <si>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</si>
  <si>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</si>
  <si>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</si>
  <si>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</si>
  <si>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</si>
  <si>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</si>
  <si>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</si>
  <si>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</si>
  <si>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</si>
  <si>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</si>
  <si>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</si>
  <si>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</si>
  <si>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</si>
  <si>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</si>
  <si>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</si>
  <si>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</si>
  <si>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</si>
  <si>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</si>
  <si>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</si>
  <si>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</si>
  <si>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</si>
  <si>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</si>
  <si>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</si>
  <si>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</si>
  <si>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</si>
  <si>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</si>
  <si>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</si>
  <si>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</si>
  <si>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</si>
  <si>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</si>
  <si>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</si>
  <si>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</si>
  <si>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</si>
  <si>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</si>
  <si>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</si>
  <si>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</si>
  <si>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</si>
  <si>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</si>
  <si>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</si>
  <si>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</si>
  <si>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</si>
  <si>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</si>
  <si>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</si>
  <si>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</si>
  <si>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</si>
  <si>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</si>
  <si>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</si>
  <si>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</si>
  <si>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</si>
  <si>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</si>
  <si>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</si>
  <si>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</si>
  <si>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</si>
  <si>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</si>
  <si>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</si>
  <si>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</si>
  <si>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</si>
  <si>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</si>
  <si>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</si>
  <si>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</si>
  <si>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</si>
  <si>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</si>
  <si>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</si>
  <si>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</si>
  <si>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</si>
  <si>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</si>
  <si>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</si>
  <si>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</si>
  <si>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</si>
  <si>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</si>
  <si>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</si>
  <si>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</si>
  <si>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</si>
  <si>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</si>
  <si>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</si>
  <si>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</si>
  <si>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</si>
  <si>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</si>
  <si>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</si>
  <si>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</si>
  <si>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</si>
  <si>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</si>
  <si>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</si>
  <si>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</si>
  <si>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</si>
  <si>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</si>
  <si>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</si>
  <si>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</si>
  <si>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</si>
  <si>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</si>
  <si>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</si>
  <si>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</si>
  <si>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</si>
  <si>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</si>
  <si>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</si>
  <si>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</si>
  <si>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</si>
  <si>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</si>
  <si>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</si>
  <si>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</si>
  <si>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</si>
  <si>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</si>
  <si>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</si>
  <si>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</si>
  <si>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</si>
  <si>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</si>
  <si>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</si>
  <si>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</si>
  <si>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</si>
  <si>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</si>
  <si>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</si>
  <si>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</si>
  <si>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</si>
  <si>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</si>
  <si>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</si>
  <si>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</si>
  <si>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</si>
  <si>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</si>
  <si>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</si>
  <si>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</si>
  <si>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</si>
  <si>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</si>
  <si>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</si>
  <si>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</si>
  <si>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</si>
  <si>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</si>
  <si>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</si>
  <si>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</si>
  <si>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</si>
  <si>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</si>
  <si>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</si>
  <si>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</si>
  <si>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</si>
  <si>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</si>
  <si>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</si>
  <si>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</si>
  <si>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</si>
  <si>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</si>
  <si>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</si>
  <si>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</si>
  <si>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</si>
  <si>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</si>
  <si>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</si>
  <si>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</si>
  <si>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</si>
  <si>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</si>
  <si>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</si>
  <si>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</si>
  <si>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</si>
  <si>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</si>
  <si>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</si>
  <si>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</si>
  <si>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</si>
  <si>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</si>
  <si>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</si>
  <si>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</si>
  <si>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</si>
  <si>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</si>
  <si>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</si>
  <si>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</si>
  <si>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</si>
  <si>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</si>
  <si>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</si>
  <si>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</si>
  <si>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</si>
  <si>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</si>
  <si>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</si>
  <si>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</si>
  <si>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</si>
  <si>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</si>
  <si>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</si>
  <si>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</si>
  <si>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</si>
  <si>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</si>
  <si>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</si>
  <si>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</si>
  <si>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</si>
  <si>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</si>
  <si>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</si>
  <si>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</si>
  <si>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</si>
  <si>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</si>
  <si>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</si>
  <si>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</si>
  <si>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</si>
  <si>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</si>
  <si>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</si>
  <si>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</si>
  <si>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</si>
  <si>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</si>
  <si>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</si>
  <si>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</si>
  <si>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</si>
  <si>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</si>
  <si>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</si>
  <si>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</si>
  <si>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</si>
  <si>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</si>
  <si>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</si>
  <si>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</si>
  <si>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</si>
  <si>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</si>
  <si>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</si>
  <si>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</si>
  <si>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</si>
  <si>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</si>
  <si>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</si>
  <si>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</si>
  <si>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</si>
  <si>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</si>
  <si>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</si>
  <si>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</si>
  <si>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</si>
  <si>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</si>
  <si>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</si>
  <si>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</si>
  <si>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</si>
  <si>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</si>
  <si>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</si>
  <si>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</si>
  <si>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</si>
  <si>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</si>
  <si>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</si>
  <si>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</si>
  <si>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</si>
  <si>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</si>
  <si>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</si>
  <si>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</si>
  <si>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</si>
  <si>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</si>
  <si>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</si>
  <si>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</si>
  <si>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</si>
  <si>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</si>
  <si>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</si>
  <si>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</si>
  <si>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</si>
  <si>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</si>
  <si>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</si>
  <si>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</si>
  <si>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</si>
  <si>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</si>
  <si>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</si>
  <si>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</si>
  <si>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</si>
  <si>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</si>
  <si>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</si>
  <si>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</si>
  <si>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</si>
  <si>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</si>
  <si>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</si>
  <si>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</si>
  <si>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</si>
  <si>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</si>
  <si>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</si>
  <si>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</si>
  <si>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</si>
  <si>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</si>
  <si>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</si>
  <si>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</si>
  <si>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</si>
  <si>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</si>
  <si>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</si>
  <si>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</si>
  <si>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</si>
  <si>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</si>
  <si>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</si>
  <si>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</si>
  <si>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</si>
  <si>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</si>
  <si>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</si>
  <si>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</si>
  <si>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</si>
  <si>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</si>
  <si>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</si>
  <si>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</si>
  <si>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</si>
  <si>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</si>
  <si>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</si>
  <si>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</si>
  <si>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</si>
  <si>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</si>
  <si>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</si>
  <si>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</si>
  <si>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</si>
  <si>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</si>
  <si>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</si>
  <si>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</si>
  <si>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</si>
  <si>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</si>
  <si>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</si>
  <si>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</si>
  <si>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</si>
  <si>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</si>
  <si>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</si>
  <si>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</si>
  <si>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</si>
  <si>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</si>
  <si>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</si>
  <si>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</si>
  <si>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</si>
  <si>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</si>
  <si>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</si>
  <si>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</si>
  <si>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</si>
  <si>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</si>
  <si>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</si>
  <si>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</si>
  <si>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</si>
  <si>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</si>
  <si>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</si>
  <si>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</si>
  <si>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</si>
  <si>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</si>
  <si>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</si>
  <si>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</si>
  <si>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</si>
  <si>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</si>
  <si>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</si>
  <si>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</si>
  <si>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</si>
  <si>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</si>
  <si>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</si>
  <si>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</si>
  <si>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</si>
  <si>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</si>
  <si>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</si>
  <si>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</si>
  <si>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</si>
  <si>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</si>
  <si>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</si>
  <si>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</si>
  <si>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</si>
  <si>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</si>
  <si>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</si>
  <si>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</si>
  <si>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</si>
  <si>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</si>
  <si>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</si>
  <si>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</si>
  <si>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</si>
  <si>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</si>
  <si>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</si>
  <si>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</si>
  <si>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</si>
  <si>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</si>
  <si>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</si>
  <si>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</si>
  <si>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</si>
  <si>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</si>
  <si>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</si>
  <si>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</si>
  <si>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</si>
  <si>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</si>
  <si>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</si>
  <si>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</si>
  <si>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</si>
  <si>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</si>
  <si>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</si>
  <si>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</si>
  <si>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</si>
  <si>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</si>
  <si>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</si>
  <si>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</si>
  <si>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</si>
  <si>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</si>
  <si>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</si>
  <si>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</si>
  <si>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</si>
  <si>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</si>
  <si>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</si>
  <si>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</si>
  <si>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</si>
  <si>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</si>
  <si>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</si>
  <si>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</si>
  <si>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</si>
  <si>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</si>
  <si>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</si>
  <si>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</si>
  <si>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</si>
  <si>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</si>
  <si>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</si>
  <si>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</si>
  <si>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</si>
  <si>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</si>
  <si>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</si>
  <si>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</si>
  <si>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</si>
  <si>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</si>
  <si>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</si>
  <si>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</si>
  <si>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</si>
  <si>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</si>
  <si>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</si>
  <si>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</si>
  <si>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</si>
  <si>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</si>
  <si>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</si>
  <si>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</si>
  <si>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</si>
  <si>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</si>
  <si>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</si>
  <si>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</si>
  <si>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</si>
  <si>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</si>
  <si>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</si>
  <si>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</si>
  <si>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</si>
  <si>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</si>
  <si>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</si>
  <si>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</si>
  <si>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</si>
  <si>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</si>
  <si>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</si>
  <si>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</si>
  <si>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</si>
  <si>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</si>
  <si>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</si>
  <si>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</si>
  <si>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</si>
  <si>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</si>
  <si>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</si>
  <si>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</si>
  <si>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</si>
  <si>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</si>
  <si>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</si>
  <si>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</si>
  <si>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</si>
  <si>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</si>
  <si>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</si>
  <si>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</si>
  <si>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</si>
  <si>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</si>
  <si>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</si>
  <si>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</si>
  <si>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</si>
  <si>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</si>
  <si>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</si>
  <si>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</si>
  <si>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</si>
  <si>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</si>
  <si>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</si>
  <si>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</si>
  <si>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</si>
  <si>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</si>
  <si>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</si>
  <si>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</si>
  <si>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</si>
  <si>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</si>
  <si>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</si>
  <si>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</si>
  <si>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</si>
  <si>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</si>
  <si>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</si>
  <si>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</si>
  <si>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</si>
  <si>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</si>
  <si>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</si>
  <si>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</si>
  <si>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</si>
  <si>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</si>
  <si>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</si>
  <si>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</si>
  <si>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</si>
  <si>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</si>
  <si>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</si>
  <si>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</si>
  <si>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</si>
  <si>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</si>
  <si>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</si>
  <si>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</si>
  <si>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</si>
  <si>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</si>
  <si>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</si>
  <si>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</si>
  <si>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</si>
  <si>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</si>
  <si>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</si>
  <si>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</si>
  <si>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</si>
  <si>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</si>
  <si>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</si>
  <si>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</si>
  <si>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</si>
  <si>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</si>
  <si>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</si>
  <si>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</si>
  <si>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</si>
  <si>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</si>
  <si>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</si>
  <si>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</si>
  <si>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</si>
  <si>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</si>
  <si>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</si>
  <si>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</si>
  <si>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</si>
  <si>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</si>
  <si>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</si>
  <si>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</si>
  <si>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</si>
  <si>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</si>
  <si>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</si>
  <si>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</si>
  <si>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</si>
  <si>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</si>
  <si>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</si>
  <si>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</si>
  <si>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</si>
  <si>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</si>
  <si>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</si>
  <si>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</si>
  <si>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</si>
  <si>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</si>
  <si>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</si>
  <si>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</si>
  <si>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</si>
  <si>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</si>
  <si>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</si>
  <si>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</si>
  <si>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</si>
  <si>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</si>
  <si>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</si>
  <si>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</si>
  <si>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</si>
  <si>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</si>
  <si>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</si>
  <si>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</si>
  <si>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</si>
  <si>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</si>
  <si>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</si>
  <si>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</si>
  <si>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</si>
  <si>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</si>
  <si>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</si>
  <si>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</si>
  <si>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</si>
  <si>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</si>
  <si>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</si>
  <si>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</si>
  <si>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</si>
  <si>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</si>
  <si>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</si>
  <si>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</si>
  <si>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</si>
  <si>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</si>
  <si>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</si>
  <si>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</si>
  <si>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</si>
  <si>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</si>
  <si>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</si>
  <si>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</si>
  <si>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</si>
  <si>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</si>
  <si>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</si>
  <si>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</si>
  <si>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</si>
  <si>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</si>
  <si>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</si>
  <si>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</si>
  <si>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</si>
  <si>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</si>
  <si>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</si>
  <si>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</si>
  <si>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</si>
  <si>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</si>
  <si>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</si>
  <si>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</si>
  <si>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</si>
  <si>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</si>
  <si>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</si>
  <si>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</si>
  <si>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</si>
  <si>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</si>
  <si>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</si>
  <si>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</si>
  <si>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</si>
  <si>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</si>
  <si>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</si>
  <si>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</si>
  <si>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</si>
  <si>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</si>
  <si>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</si>
  <si>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</si>
  <si>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</si>
  <si>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</si>
  <si>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</si>
  <si>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</si>
  <si>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</si>
  <si>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</si>
  <si>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</si>
  <si>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</si>
  <si>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</si>
  <si>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</si>
  <si>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</si>
  <si>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</si>
  <si>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</si>
  <si>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</si>
  <si>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</si>
  <si>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</si>
  <si>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</si>
  <si>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</si>
  <si>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</si>
  <si>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</si>
  <si>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</si>
  <si>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</si>
  <si>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</si>
  <si>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</si>
  <si>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</si>
  <si>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</si>
  <si>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</si>
  <si>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</si>
  <si>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</si>
  <si>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</si>
  <si>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</si>
  <si>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</si>
  <si>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</si>
  <si>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</si>
  <si>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</si>
  <si>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</si>
  <si>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</si>
  <si>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</si>
  <si>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</si>
  <si>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</si>
  <si>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</si>
  <si>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</si>
  <si>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</si>
  <si>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</si>
  <si>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</si>
  <si>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</si>
  <si>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</si>
  <si>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</si>
  <si>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</si>
  <si>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</si>
  <si>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</si>
  <si>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</si>
  <si>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</si>
  <si>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</si>
  <si>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</si>
  <si>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</si>
  <si>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</si>
  <si>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</si>
  <si>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</si>
  <si>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</si>
  <si>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</si>
  <si>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</si>
  <si>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</si>
  <si>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</si>
  <si>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</si>
  <si>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</si>
  <si>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</si>
  <si>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</si>
  <si>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</si>
  <si>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</si>
  <si>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</si>
  <si>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</si>
  <si>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</si>
  <si>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</si>
  <si>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</si>
  <si>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</si>
  <si>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</si>
  <si>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</si>
  <si>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</si>
  <si>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</si>
  <si>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</si>
  <si>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</si>
  <si>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</si>
  <si>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</si>
  <si>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</si>
  <si>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</si>
  <si>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</si>
  <si>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</si>
  <si>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</si>
  <si>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</si>
  <si>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</si>
  <si>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</si>
  <si>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</si>
  <si>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</si>
  <si>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</si>
  <si>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</si>
  <si>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</si>
  <si>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</si>
  <si>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</si>
  <si>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</si>
  <si>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</si>
  <si>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</si>
  <si>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</si>
  <si>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</si>
  <si>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</si>
  <si>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</si>
  <si>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</si>
  <si>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</si>
  <si>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</si>
  <si>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</si>
  <si>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</si>
  <si>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</si>
  <si>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</si>
  <si>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</si>
  <si>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</si>
  <si>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</si>
  <si>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</si>
  <si>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</si>
  <si>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</si>
  <si>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</si>
  <si>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</si>
  <si>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</si>
  <si>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</si>
  <si>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</si>
  <si>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</si>
  <si>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</si>
  <si>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</si>
  <si>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</si>
  <si>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</si>
  <si>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</si>
  <si>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</si>
  <si>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</si>
  <si>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</si>
  <si>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</si>
  <si>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</si>
  <si>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</si>
  <si>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</si>
  <si>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</si>
  <si>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</si>
  <si>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</si>
  <si>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</si>
  <si>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</si>
  <si>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</si>
  <si>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</si>
  <si>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</si>
  <si>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</si>
  <si>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</si>
  <si>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</si>
  <si>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</si>
  <si>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</si>
  <si>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</si>
  <si>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</si>
  <si>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</si>
  <si>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</si>
  <si>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</si>
  <si>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</si>
  <si>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</si>
  <si>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</si>
  <si>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</si>
  <si>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</si>
  <si>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</si>
  <si>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</si>
  <si>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</si>
  <si>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</si>
  <si>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</si>
  <si>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</si>
  <si>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</si>
  <si>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</si>
  <si>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</si>
  <si>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</si>
  <si>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</si>
  <si>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</si>
  <si>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</si>
  <si>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</si>
  <si>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</si>
  <si>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</si>
  <si>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</si>
  <si>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</si>
  <si>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</si>
  <si>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</si>
  <si>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</si>
  <si>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</si>
  <si>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</si>
  <si>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</si>
  <si>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</si>
  <si>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</si>
  <si>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</si>
  <si>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</si>
  <si>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</si>
  <si>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</si>
  <si>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</si>
  <si>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</si>
  <si>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</si>
  <si>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</si>
  <si>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</si>
  <si>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</si>
  <si>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</si>
  <si>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</si>
  <si>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</si>
  <si>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</si>
  <si>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</si>
  <si>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</si>
  <si>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</si>
  <si>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</si>
  <si>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</si>
  <si>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</si>
  <si>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</si>
  <si>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</si>
  <si>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</si>
  <si>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</si>
  <si>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</si>
  <si>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</si>
  <si>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</si>
  <si>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</si>
  <si>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</si>
  <si>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</si>
  <si>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</si>
  <si>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</si>
  <si>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</si>
  <si>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</si>
  <si>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</si>
  <si>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</si>
  <si>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</si>
  <si>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</si>
  <si>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</si>
  <si>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</si>
  <si>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</si>
  <si>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</si>
  <si>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</si>
  <si>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</si>
  <si>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</si>
  <si>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</si>
  <si>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</si>
  <si>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</si>
  <si>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</si>
  <si>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</si>
  <si>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</si>
  <si>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</si>
  <si>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</si>
  <si>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</si>
  <si>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</si>
  <si>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</si>
  <si>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</si>
  <si>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</si>
  <si>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</si>
  <si>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</si>
  <si>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</si>
  <si>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</si>
  <si>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</si>
  <si>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</si>
  <si>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</si>
  <si>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</si>
  <si>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</si>
  <si>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</si>
  <si>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</si>
  <si>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</si>
  <si>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</si>
  <si>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</si>
  <si>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</si>
  <si>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</si>
  <si>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</si>
  <si>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</si>
  <si>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</si>
  <si>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</si>
  <si>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</si>
  <si>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</si>
  <si>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</si>
  <si>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</si>
  <si>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</si>
  <si>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</si>
  <si>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</si>
  <si>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</si>
  <si>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</si>
  <si>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</si>
  <si>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</si>
  <si>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</si>
  <si>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</si>
  <si>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</si>
  <si>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</si>
  <si>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</si>
  <si>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</si>
  <si>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</si>
  <si>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</si>
  <si>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</si>
  <si>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</si>
  <si>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</si>
  <si>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</si>
  <si>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</si>
  <si>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</si>
  <si>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</si>
  <si>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</si>
  <si>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</si>
  <si>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</si>
  <si>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</si>
  <si>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</si>
  <si>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</si>
  <si>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</si>
  <si>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</si>
  <si>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</si>
  <si>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</si>
  <si>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</si>
  <si>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</si>
  <si>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</si>
  <si>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</si>
  <si>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</si>
  <si>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</si>
  <si>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</si>
  <si>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</si>
  <si>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</si>
  <si>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</si>
  <si>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</si>
  <si>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</si>
  <si>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</si>
  <si>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</si>
  <si>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</si>
  <si>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</si>
  <si>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</si>
  <si>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</si>
  <si>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</si>
  <si>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</si>
  <si>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</si>
  <si>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</si>
  <si>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</si>
  <si>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</si>
  <si>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</si>
  <si>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</si>
  <si>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</si>
  <si>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</si>
  <si>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</si>
  <si>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</si>
  <si>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</si>
  <si>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</si>
  <si>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</si>
  <si>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</si>
  <si>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</si>
  <si>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</si>
  <si>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</si>
  <si>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</si>
  <si>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</si>
  <si>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</si>
  <si>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</si>
  <si>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</si>
  <si>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</si>
  <si>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</si>
  <si>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</si>
  <si>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</si>
  <si>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</si>
  <si>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</si>
  <si>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</si>
  <si>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</si>
  <si>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</si>
  <si>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</si>
  <si>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</si>
  <si>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</si>
  <si>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</si>
  <si>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</si>
  <si>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</si>
  <si>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</si>
  <si>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</si>
  <si>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</si>
  <si>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</si>
  <si>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</si>
  <si>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</si>
  <si>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</si>
  <si>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</si>
  <si>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</si>
  <si>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</si>
  <si>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</si>
  <si>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</si>
  <si>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</si>
  <si>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</si>
  <si>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</si>
  <si>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</si>
  <si>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</si>
  <si>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</si>
  <si>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</si>
  <si>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</si>
  <si>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</si>
  <si>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</si>
  <si>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</si>
  <si>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</si>
  <si>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</si>
  <si>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</si>
  <si>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</si>
  <si>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</si>
  <si>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</si>
  <si>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</si>
  <si>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</si>
  <si>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</si>
  <si>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</si>
  <si>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</si>
  <si>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</si>
  <si>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</si>
  <si>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</si>
  <si>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</si>
  <si>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</si>
  <si>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</si>
  <si>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</si>
  <si>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</si>
  <si>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</si>
  <si>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</si>
  <si>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</si>
  <si>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</si>
  <si>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</si>
  <si>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</si>
  <si>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</si>
  <si>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</si>
  <si>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</si>
  <si>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</si>
  <si>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</si>
  <si>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</si>
  <si>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</si>
  <si>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</si>
  <si>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</si>
  <si>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</si>
  <si>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</si>
  <si>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</si>
  <si>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</si>
  <si>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</si>
  <si>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</si>
  <si>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</si>
  <si>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</si>
  <si>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</si>
  <si>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</si>
  <si>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</si>
  <si>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</si>
  <si>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</si>
  <si>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</si>
  <si>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</si>
  <si>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</si>
  <si>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</si>
  <si>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</si>
  <si>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</si>
  <si>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</si>
  <si>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</si>
  <si>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</si>
  <si>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</si>
  <si>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</si>
  <si>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</si>
  <si>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</si>
  <si>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</si>
  <si>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</si>
  <si>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</si>
  <si>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</si>
  <si>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</si>
  <si>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</si>
  <si>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</si>
  <si>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</si>
  <si>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</si>
  <si>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</si>
  <si>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</si>
  <si>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</si>
  <si>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</si>
  <si>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</si>
  <si>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</si>
  <si>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</si>
  <si>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</si>
  <si>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</si>
  <si>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</si>
  <si>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</si>
  <si>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</si>
  <si>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</si>
  <si>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</si>
  <si>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</si>
  <si>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</si>
  <si>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</si>
  <si>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</si>
  <si>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</si>
  <si>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</si>
  <si>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</si>
  <si>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</si>
  <si>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</si>
  <si>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</si>
  <si>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</si>
  <si>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</si>
  <si>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</si>
  <si>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</si>
  <si>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</si>
  <si>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</si>
  <si>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</si>
  <si>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</si>
  <si>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</si>
  <si>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</si>
  <si>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</si>
  <si>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</si>
  <si>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</si>
  <si>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</si>
  <si>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</si>
  <si>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</si>
  <si>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</si>
  <si>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</si>
  <si>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</si>
  <si>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</si>
  <si>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</si>
  <si>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</si>
  <si>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</si>
  <si>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</si>
  <si>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</si>
  <si>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</si>
  <si>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</si>
  <si>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</si>
  <si>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</si>
  <si>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</si>
  <si>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</si>
  <si>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</si>
  <si>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</si>
  <si>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</si>
  <si>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</si>
  <si>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</si>
  <si>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</si>
  <si>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</si>
  <si>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</si>
  <si>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</si>
  <si>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</si>
  <si>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</si>
  <si>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</si>
  <si>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</si>
  <si>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</si>
  <si>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</si>
  <si>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</si>
  <si>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</si>
  <si>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</si>
  <si>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</si>
  <si>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</si>
  <si>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</si>
  <si>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</si>
  <si>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</si>
  <si>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</si>
  <si>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</si>
  <si>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</si>
  <si>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</si>
  <si>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</si>
  <si>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</si>
  <si>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</si>
  <si>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</si>
  <si>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</si>
  <si>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</si>
  <si>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</si>
  <si>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</si>
  <si>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</si>
  <si>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</si>
  <si>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</si>
  <si>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</si>
  <si>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</si>
  <si>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</si>
  <si>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</si>
  <si>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</si>
  <si>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</si>
  <si>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</si>
  <si>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</si>
  <si>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</si>
  <si>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</si>
  <si>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</si>
  <si>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</si>
  <si>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</si>
  <si>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</si>
  <si>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</si>
  <si>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</si>
  <si>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</si>
  <si>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</si>
  <si>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</si>
  <si>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</si>
  <si>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</si>
  <si>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</si>
  <si>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</si>
  <si>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</si>
  <si>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</si>
  <si>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</si>
  <si>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</si>
  <si>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</si>
  <si>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</si>
  <si>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</si>
  <si>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</si>
  <si>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</si>
  <si>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</si>
  <si>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</si>
  <si>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</si>
  <si>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</si>
  <si>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</si>
  <si>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</si>
  <si>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</si>
  <si>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</si>
  <si>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</si>
  <si>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</si>
  <si>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</si>
  <si>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</si>
  <si>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</si>
  <si>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</si>
  <si>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</si>
  <si>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</si>
  <si>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</si>
  <si>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</si>
  <si>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</si>
  <si>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</si>
  <si>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</si>
  <si>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</si>
  <si>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</si>
  <si>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</si>
  <si>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</si>
  <si>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</si>
  <si>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</si>
  <si>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</si>
  <si>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</si>
  <si>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</si>
  <si>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</si>
  <si>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</si>
  <si>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</si>
  <si>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</si>
  <si>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</si>
  <si>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</si>
  <si>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</si>
  <si>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</si>
  <si>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</si>
  <si>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</si>
  <si>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</si>
  <si>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</si>
  <si>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</si>
  <si>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</si>
  <si>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</si>
  <si>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</si>
  <si>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</si>
  <si>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</si>
  <si>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</si>
  <si>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</si>
  <si>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</si>
  <si>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</si>
  <si>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</si>
  <si>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</si>
  <si>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</si>
  <si>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</si>
  <si>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</si>
  <si>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</si>
  <si>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</si>
  <si>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</si>
  <si>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</si>
  <si>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</si>
  <si>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</si>
  <si>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</si>
  <si>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</si>
  <si>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</si>
  <si>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</si>
  <si>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</si>
  <si>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</si>
  <si>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</si>
  <si>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</si>
  <si>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</si>
  <si>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</si>
  <si>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</si>
  <si>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</si>
  <si>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</si>
  <si>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</si>
  <si>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</si>
  <si>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</si>
  <si>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</si>
  <si>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</si>
  <si>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</si>
  <si>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</si>
  <si>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</si>
  <si>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</si>
  <si>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</si>
  <si>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</si>
  <si>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</si>
  <si>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</si>
  <si>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</si>
  <si>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</si>
  <si>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</si>
  <si>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</si>
  <si>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</si>
  <si>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</si>
  <si>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</si>
  <si>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</si>
  <si>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</si>
  <si>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</si>
  <si>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</si>
  <si>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</si>
  <si>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</si>
  <si>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</si>
  <si>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</si>
  <si>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</si>
  <si>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</si>
  <si>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</si>
  <si>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</si>
  <si>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</si>
  <si>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</si>
  <si>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</si>
  <si>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</si>
  <si>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</si>
  <si>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</si>
  <si>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</si>
  <si>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</si>
  <si>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</si>
  <si>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</si>
  <si>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</si>
  <si>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</si>
  <si>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</si>
  <si>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</si>
  <si>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</si>
  <si>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</si>
  <si>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</si>
  <si>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</si>
  <si>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</si>
  <si>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</si>
  <si>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</si>
  <si>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</si>
  <si>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</si>
  <si>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</si>
  <si>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</si>
  <si>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</si>
  <si>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</si>
  <si>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</si>
  <si>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</si>
  <si>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</si>
  <si>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</si>
  <si>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</si>
  <si>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</si>
  <si>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</si>
  <si>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</si>
  <si>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</si>
  <si>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</si>
  <si>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</si>
  <si>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</si>
  <si>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</si>
  <si>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</si>
  <si>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</si>
  <si>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</si>
  <si>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</si>
  <si>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</si>
  <si>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</si>
  <si>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</si>
  <si>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</si>
  <si>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</si>
  <si>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</si>
  <si>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</si>
  <si>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</si>
  <si>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</si>
  <si>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</si>
  <si>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</si>
  <si>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</si>
  <si>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</si>
  <si>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</si>
  <si>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</si>
  <si>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</si>
  <si>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</si>
  <si>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</si>
  <si>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</si>
  <si>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</si>
  <si>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</si>
  <si>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</si>
  <si>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</si>
  <si>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</si>
  <si>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</si>
  <si>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</si>
  <si>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</si>
  <si>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</si>
  <si>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</si>
  <si>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</si>
  <si>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</si>
  <si>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</si>
  <si>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</si>
  <si>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</si>
  <si>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</si>
  <si>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</si>
  <si>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</si>
  <si>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</si>
  <si>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</si>
  <si>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</si>
  <si>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</si>
  <si>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</si>
  <si>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</si>
  <si>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</si>
  <si>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</si>
  <si>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</si>
  <si>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</si>
  <si>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</si>
  <si>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</si>
  <si>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</si>
  <si>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</si>
  <si>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</si>
  <si>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</si>
  <si>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</si>
  <si>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</si>
  <si>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</si>
  <si>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</si>
  <si>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</si>
  <si>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</si>
  <si>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</si>
  <si>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</si>
  <si>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</si>
  <si>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</si>
  <si>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</si>
  <si>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</si>
  <si>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</si>
  <si>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</si>
  <si>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</si>
  <si>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</si>
  <si>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</si>
  <si>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</si>
  <si>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</si>
  <si>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</si>
  <si>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</si>
  <si>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</si>
  <si>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</si>
  <si>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</si>
  <si>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</si>
  <si>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</si>
  <si>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</si>
  <si>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</si>
  <si>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</si>
  <si>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</si>
  <si>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</si>
  <si>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</si>
  <si>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</si>
  <si>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</si>
  <si>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</si>
  <si>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</si>
  <si>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</si>
  <si>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</si>
  <si>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</si>
  <si>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</si>
  <si>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</si>
  <si>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</si>
  <si>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</si>
  <si>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</si>
  <si>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</si>
  <si>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</si>
  <si>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</si>
  <si>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</si>
  <si>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</si>
  <si>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</si>
  <si>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</si>
  <si>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</si>
  <si>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</si>
  <si>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</si>
  <si>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</si>
  <si>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</si>
  <si>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</si>
  <si>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</si>
  <si>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</si>
  <si>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</si>
  <si>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</si>
  <si>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</si>
  <si>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</si>
  <si>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</si>
  <si>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</si>
  <si>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</si>
  <si>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</si>
  <si>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</si>
  <si>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</si>
  <si>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</si>
  <si>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</si>
  <si>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</si>
  <si>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</si>
  <si>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</si>
  <si>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</si>
  <si>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</si>
  <si>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</si>
  <si>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</si>
  <si>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</si>
  <si>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</si>
  <si>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</si>
  <si>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</si>
  <si>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</si>
  <si>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</si>
  <si>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</si>
  <si>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</si>
  <si>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</si>
  <si>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</si>
  <si>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</si>
  <si>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</si>
  <si>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</si>
  <si>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</si>
  <si>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</si>
  <si>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</si>
  <si>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</si>
  <si>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</si>
  <si>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</si>
  <si>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</si>
  <si>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</si>
  <si>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</si>
  <si>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</si>
  <si>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</si>
  <si>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</si>
  <si>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</si>
  <si>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</si>
  <si>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</si>
  <si>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</si>
  <si>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</si>
  <si>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</si>
  <si>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</si>
  <si>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</si>
  <si>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</si>
  <si>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</si>
  <si>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</si>
  <si>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</si>
  <si>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</si>
  <si>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</si>
  <si>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</si>
  <si>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</si>
  <si>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</si>
  <si>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</si>
  <si>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</si>
  <si>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</si>
  <si>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</si>
  <si>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</si>
  <si>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</si>
  <si>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</si>
  <si>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</si>
  <si>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</si>
  <si>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</si>
  <si>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</si>
  <si>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</si>
  <si>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</si>
  <si>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</si>
  <si>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</si>
  <si>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</si>
  <si>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</si>
  <si>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</si>
  <si>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</si>
  <si>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</si>
  <si>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</si>
  <si>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</si>
  <si>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</si>
  <si>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</si>
  <si>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</si>
  <si>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</si>
  <si>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</si>
  <si>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</si>
  <si>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</si>
  <si>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</si>
  <si>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</si>
  <si>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</si>
  <si>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</si>
  <si>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</si>
  <si>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</si>
  <si>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</si>
  <si>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</si>
  <si>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</si>
  <si>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</si>
  <si>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</si>
  <si>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</si>
  <si>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</si>
  <si>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</si>
  <si>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</si>
  <si>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</si>
  <si>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</si>
  <si>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</si>
  <si>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</si>
  <si>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</si>
  <si>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</si>
  <si>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</si>
  <si>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</si>
  <si>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</si>
  <si>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</si>
  <si>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</si>
  <si>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</si>
  <si>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</si>
  <si>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</si>
  <si>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</si>
  <si>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</si>
  <si>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</si>
  <si>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</si>
  <si>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</si>
  <si>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</si>
  <si>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</si>
  <si>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</si>
  <si>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</si>
  <si>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</si>
  <si>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</si>
  <si>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</si>
  <si>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</si>
  <si>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</si>
  <si>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</si>
  <si>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</si>
  <si>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</si>
  <si>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</si>
  <si>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</si>
  <si>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</si>
  <si>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</si>
  <si>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</si>
  <si>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</si>
  <si>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</si>
  <si>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</si>
  <si>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</si>
  <si>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</si>
  <si>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</si>
  <si>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</si>
  <si>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</si>
  <si>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</si>
  <si>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</si>
  <si>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</si>
  <si>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</si>
  <si>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</si>
  <si>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</si>
  <si>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</si>
  <si>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</si>
  <si>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</si>
  <si>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</si>
  <si>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</si>
  <si>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</si>
  <si>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</si>
  <si>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</si>
  <si>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</si>
  <si>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</si>
  <si>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</si>
  <si>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</si>
  <si>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</si>
  <si>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</si>
  <si>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</si>
  <si>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</si>
  <si>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</si>
  <si>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</si>
  <si>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</si>
  <si>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</si>
  <si>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</si>
  <si>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</si>
  <si>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</si>
  <si>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</si>
  <si>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</si>
  <si>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</si>
  <si>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</si>
  <si>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</si>
  <si>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</si>
  <si>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</si>
  <si>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</si>
  <si>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</si>
  <si>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</si>
  <si>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</si>
  <si>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</si>
  <si>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</si>
  <si>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</si>
  <si>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</si>
  <si>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</si>
  <si>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</si>
  <si>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</si>
  <si>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</si>
  <si>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</si>
  <si>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</si>
  <si>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</si>
  <si>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</si>
  <si>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</si>
  <si>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</si>
  <si>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</si>
  <si>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</si>
  <si>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</si>
  <si>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</si>
  <si>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</si>
  <si>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</si>
  <si>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</si>
  <si>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</si>
  <si>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</si>
  <si>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</si>
  <si>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</si>
  <si>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</si>
  <si>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</si>
  <si>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</si>
  <si>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</si>
  <si>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</si>
  <si>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</si>
  <si>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</si>
  <si>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</si>
  <si>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</si>
  <si>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</si>
  <si>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</si>
  <si>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</si>
  <si>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</si>
  <si>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</si>
  <si>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</si>
  <si>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</si>
  <si>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</si>
  <si>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</si>
  <si>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</si>
  <si>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</si>
  <si>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</si>
  <si>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</si>
  <si>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</si>
  <si>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</si>
  <si>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</si>
  <si>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</si>
  <si>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</si>
  <si>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</si>
  <si>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</si>
  <si>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</si>
  <si>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</si>
  <si>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</si>
  <si>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</si>
  <si>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</si>
  <si>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</si>
  <si>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</si>
  <si>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</si>
  <si>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</si>
  <si>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</si>
  <si>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</si>
  <si>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</si>
  <si>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</si>
  <si>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</si>
  <si>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</si>
  <si>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</si>
  <si>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</si>
  <si>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</si>
  <si>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</si>
  <si>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</si>
  <si>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</si>
  <si>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</si>
  <si>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</si>
  <si>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</si>
  <si>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</si>
  <si>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</si>
  <si>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</si>
  <si>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</si>
  <si>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</si>
  <si>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</si>
  <si>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</si>
  <si>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</si>
  <si>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</si>
  <si>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</si>
  <si>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</si>
  <si>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</si>
  <si>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</si>
  <si>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</si>
  <si>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</si>
  <si>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</si>
  <si>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</si>
  <si>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</si>
  <si>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</si>
  <si>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</si>
  <si>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</si>
  <si>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</si>
  <si>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</si>
  <si>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</si>
  <si>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</si>
  <si>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</si>
  <si>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</si>
  <si>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</si>
  <si>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</si>
  <si>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</si>
  <si>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</si>
  <si>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</si>
  <si>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</si>
  <si>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</si>
  <si>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</si>
  <si>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</si>
  <si>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</si>
  <si>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</si>
  <si>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</si>
  <si>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</si>
  <si>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</si>
  <si>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</si>
  <si>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</si>
  <si>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</si>
  <si>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</si>
  <si>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</si>
  <si>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</si>
  <si>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</si>
  <si>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</si>
  <si>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</si>
  <si>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</si>
  <si>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</si>
  <si>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</si>
  <si>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</si>
  <si>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</si>
  <si>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</si>
  <si>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</si>
  <si>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</si>
  <si>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</si>
  <si>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</si>
  <si>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</si>
  <si>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</si>
  <si>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</si>
  <si>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</si>
  <si>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</si>
  <si>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</si>
  <si>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</si>
  <si>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</si>
  <si>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</si>
  <si>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</si>
  <si>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</si>
  <si>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</si>
  <si>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</si>
  <si>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</si>
  <si>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</si>
  <si>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</si>
  <si>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</si>
  <si>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</si>
  <si>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</si>
  <si>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</si>
  <si>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</si>
  <si>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</si>
  <si>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</si>
  <si>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</si>
  <si>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</si>
  <si>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</si>
  <si>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</si>
  <si>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</si>
  <si>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</si>
  <si>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</si>
  <si>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</si>
  <si>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</si>
  <si>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</si>
  <si>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</si>
  <si>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</si>
  <si>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</si>
  <si>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</si>
  <si>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</si>
  <si>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</si>
  <si>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</si>
  <si>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</si>
  <si>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</si>
  <si>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</si>
  <si>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</si>
  <si>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</si>
  <si>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</si>
  <si>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</si>
  <si>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</si>
  <si>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</si>
  <si>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</si>
  <si>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</si>
  <si>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</si>
  <si>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</si>
  <si>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</si>
  <si>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</si>
  <si>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</si>
  <si>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</si>
  <si>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</si>
  <si>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</si>
  <si>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</si>
  <si>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</si>
  <si>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</si>
  <si>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</si>
  <si>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</si>
  <si>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</si>
  <si>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</si>
  <si>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</si>
  <si>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</si>
  <si>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</si>
  <si>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</si>
  <si>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</si>
  <si>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</si>
  <si>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</si>
  <si>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</si>
  <si>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</si>
  <si>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</si>
  <si>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</si>
  <si>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</si>
  <si>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</si>
  <si>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</si>
  <si>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</si>
  <si>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</si>
  <si>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</si>
  <si>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</si>
  <si>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</si>
  <si>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</si>
  <si>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</si>
  <si>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</si>
  <si>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</si>
  <si>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</si>
  <si>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</si>
  <si>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</si>
  <si>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</si>
  <si>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</si>
  <si>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</si>
  <si>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</si>
  <si>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</si>
  <si>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</si>
  <si>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</si>
  <si>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</si>
  <si>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</si>
  <si>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</si>
  <si>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</si>
  <si>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</si>
  <si>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</si>
  <si>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</si>
  <si>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</si>
  <si>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</si>
  <si>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</si>
  <si>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</si>
  <si>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</si>
  <si>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</si>
  <si>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</si>
  <si>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</si>
  <si>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</si>
  <si>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</si>
  <si>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</si>
  <si>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</si>
  <si>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</si>
  <si>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</si>
  <si>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</si>
  <si>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</si>
  <si>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</si>
  <si>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</si>
  <si>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</si>
  <si>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</si>
  <si>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</si>
  <si>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</si>
  <si>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</si>
  <si>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</si>
  <si>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</si>
  <si>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</si>
  <si>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</si>
  <si>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</si>
  <si>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</si>
  <si>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</si>
  <si>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</si>
  <si>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</si>
  <si>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</si>
  <si>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</si>
  <si>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</si>
  <si>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</si>
  <si>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</si>
  <si>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</si>
  <si>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</si>
  <si>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</si>
  <si>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</si>
  <si>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</si>
  <si>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</si>
  <si>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</si>
  <si>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</si>
  <si>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</si>
  <si>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</si>
  <si>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</si>
  <si>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</si>
  <si>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</si>
  <si>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</si>
  <si>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</si>
  <si>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</si>
  <si>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</si>
  <si>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</si>
  <si>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</si>
  <si>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</si>
  <si>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</si>
  <si>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</si>
  <si>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</si>
  <si>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</si>
  <si>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</si>
  <si>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</si>
  <si>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</si>
  <si>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</si>
  <si>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</si>
  <si>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</si>
  <si>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</si>
  <si>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</si>
  <si>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</si>
  <si>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</si>
  <si>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</si>
  <si>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</si>
  <si>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</si>
  <si>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</si>
  <si>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</si>
  <si>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</si>
  <si>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</si>
  <si>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</si>
  <si>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</si>
  <si>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</si>
  <si>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</si>
  <si>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</si>
  <si>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</si>
  <si>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</si>
  <si>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</si>
  <si>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</si>
  <si>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</si>
  <si>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</si>
  <si>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</si>
  <si>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</si>
  <si>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</si>
  <si>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</si>
  <si>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</si>
  <si>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</si>
  <si>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</si>
  <si>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</si>
  <si>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</si>
  <si>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</si>
  <si>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</si>
  <si>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</si>
  <si>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</si>
  <si>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</si>
  <si>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</si>
  <si>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</si>
  <si>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</si>
  <si>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</si>
  <si>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</si>
  <si>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</si>
  <si>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</si>
  <si>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</si>
  <si>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</si>
  <si>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</si>
  <si>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</si>
  <si>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</si>
  <si>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</si>
  <si>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</si>
  <si>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</si>
  <si>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</si>
  <si>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</si>
  <si>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</si>
  <si>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</si>
  <si>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</si>
  <si>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</si>
  <si>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</si>
  <si>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</si>
  <si>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</si>
  <si>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</si>
  <si>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</si>
  <si>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</si>
  <si>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</si>
  <si>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</si>
  <si>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</si>
  <si>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</si>
  <si>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</si>
  <si>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</si>
  <si>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</si>
  <si>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</si>
  <si>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</si>
  <si>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</si>
  <si>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</si>
  <si>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</si>
  <si>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</si>
  <si>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</si>
  <si>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</si>
  <si>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</si>
  <si>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</si>
  <si>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</si>
  <si>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</si>
  <si>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</si>
  <si>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</si>
  <si>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</si>
  <si>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</si>
  <si>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</si>
  <si>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</si>
  <si>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</si>
  <si>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</si>
  <si>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</si>
  <si>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</si>
  <si>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</si>
  <si>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</si>
  <si>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</si>
  <si>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</si>
  <si>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</si>
  <si>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</si>
  <si>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</si>
  <si>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</si>
  <si>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</si>
  <si>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</si>
  <si>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</si>
  <si>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</si>
  <si>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</si>
  <si>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</si>
  <si>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</si>
  <si>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</si>
  <si>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</si>
  <si>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</si>
  <si>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</si>
  <si>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</si>
  <si>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</si>
  <si>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</si>
  <si>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</si>
  <si>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</si>
  <si>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</si>
  <si>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</si>
  <si>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</si>
  <si>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</si>
  <si>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</si>
  <si>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</si>
  <si>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</si>
  <si>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</si>
  <si>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</si>
  <si>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</si>
  <si>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</si>
  <si>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</si>
  <si>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</si>
  <si>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</si>
  <si>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</si>
  <si>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</si>
  <si>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</si>
  <si>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</si>
  <si>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</si>
  <si>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</si>
  <si>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</si>
  <si>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</si>
  <si>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</si>
  <si>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</si>
  <si>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</si>
  <si>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</si>
  <si>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</si>
  <si>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</si>
  <si>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</si>
  <si>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</si>
  <si>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</si>
  <si>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</si>
  <si>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</si>
  <si>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</si>
  <si>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</si>
  <si>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</si>
  <si>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</si>
  <si>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</si>
  <si>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</si>
  <si>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</si>
  <si>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</si>
  <si>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</si>
  <si>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</si>
  <si>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</si>
  <si>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</si>
  <si>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</si>
  <si>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</si>
  <si>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</si>
  <si>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</si>
  <si>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</si>
  <si>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</si>
  <si>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</si>
  <si>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</si>
  <si>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</si>
  <si>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</si>
  <si>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</si>
  <si>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</si>
  <si>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</si>
  <si>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</si>
  <si>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</si>
  <si>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</si>
  <si>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</si>
  <si>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</si>
  <si>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</si>
  <si>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</si>
  <si>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</si>
  <si>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</si>
  <si>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</si>
  <si>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</si>
  <si>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</si>
  <si>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</si>
  <si>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</si>
  <si>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</si>
  <si>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</si>
  <si>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</si>
  <si>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</si>
  <si>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</si>
  <si>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</si>
  <si>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</si>
  <si>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</si>
  <si>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</si>
  <si>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</si>
  <si>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</si>
  <si>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</si>
  <si>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</si>
  <si>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</si>
  <si>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</si>
  <si>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</si>
  <si>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</si>
  <si>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</si>
  <si>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</si>
  <si>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</si>
  <si>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</si>
  <si>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</si>
  <si>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</si>
  <si>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</si>
  <si>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</si>
  <si>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</si>
  <si>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</si>
  <si>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</si>
  <si>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</si>
  <si>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</si>
  <si>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</si>
  <si>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</si>
  <si>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</si>
  <si>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</si>
  <si>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</si>
  <si>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</si>
  <si>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</si>
  <si>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</si>
  <si>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</si>
  <si>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</si>
  <si>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</si>
  <si>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</si>
  <si>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</si>
  <si>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</si>
  <si>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</si>
  <si>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</si>
  <si>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</si>
  <si>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</si>
  <si>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</si>
  <si>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</si>
  <si>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</si>
  <si>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</si>
  <si>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</si>
  <si>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</si>
  <si>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</si>
  <si>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</si>
  <si>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</si>
  <si>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</si>
  <si>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</si>
  <si>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</si>
  <si>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</si>
  <si>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</si>
  <si>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</si>
  <si>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</si>
  <si>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</si>
  <si>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</si>
  <si>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</si>
  <si>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</si>
  <si>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</si>
  <si>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</si>
  <si>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</si>
  <si>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</si>
  <si>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</si>
  <si>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</si>
  <si>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</si>
  <si>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</si>
  <si>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</si>
  <si>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</si>
  <si>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</si>
  <si>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</si>
  <si>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</si>
  <si>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</si>
  <si>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</si>
  <si>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</si>
  <si>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</si>
  <si>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</si>
  <si>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</si>
  <si>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</si>
  <si>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</si>
  <si>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</si>
  <si>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</si>
  <si>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</si>
  <si>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</si>
  <si>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</si>
  <si>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</si>
  <si>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</si>
  <si>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</si>
  <si>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</si>
  <si>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</si>
  <si>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</si>
  <si>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</si>
  <si>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</si>
  <si>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</si>
  <si>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</si>
  <si>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</si>
  <si>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</si>
  <si>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</si>
  <si>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</si>
  <si>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</si>
  <si>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</si>
  <si>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</si>
  <si>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</si>
  <si>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</si>
  <si>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</si>
  <si>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</si>
  <si>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</si>
  <si>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</si>
  <si>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</si>
  <si>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</si>
  <si>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</si>
  <si>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</si>
  <si>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</si>
  <si>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</si>
  <si>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</si>
  <si>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</si>
  <si>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</si>
  <si>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</si>
  <si>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</si>
  <si>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</si>
  <si>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</si>
  <si>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</si>
  <si>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</si>
  <si>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</si>
  <si>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</si>
  <si>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</si>
  <si>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</si>
  <si>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</si>
  <si>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</si>
  <si>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</si>
  <si>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</si>
  <si>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</si>
  <si>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</si>
  <si>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</si>
  <si>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</si>
  <si>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</si>
  <si>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</si>
  <si>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</si>
  <si>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</si>
  <si>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</si>
  <si>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</si>
  <si>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</si>
  <si>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</si>
  <si>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</si>
  <si>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</si>
  <si>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</si>
  <si>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</si>
  <si>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</si>
  <si>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</si>
  <si>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</si>
  <si>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</si>
  <si>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</si>
  <si>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</si>
  <si>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</si>
  <si>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</si>
  <si>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</si>
  <si>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</si>
  <si>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</si>
  <si>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</si>
  <si>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</si>
  <si>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</si>
  <si>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</si>
  <si>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</si>
  <si>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</si>
  <si>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</si>
  <si>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</si>
  <si>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</si>
  <si>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</si>
  <si>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</si>
  <si>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</si>
  <si>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</si>
  <si>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</si>
  <si>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</si>
  <si>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</si>
  <si>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</si>
  <si>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</si>
  <si>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</si>
  <si>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</si>
  <si>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</si>
  <si>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</si>
  <si>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</si>
  <si>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</si>
  <si>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</si>
  <si>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</si>
  <si>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</si>
  <si>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</si>
  <si>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</si>
  <si>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</si>
  <si>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</si>
  <si>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</si>
  <si>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</si>
  <si>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</si>
  <si>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</si>
  <si>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</si>
  <si>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</si>
  <si>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</si>
  <si>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</si>
  <si>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</si>
  <si>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</si>
  <si>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</si>
  <si>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</si>
  <si>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</si>
  <si>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</si>
  <si>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</si>
  <si>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</si>
  <si>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</si>
  <si>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</si>
  <si>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</si>
  <si>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</si>
  <si>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</si>
  <si>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</si>
  <si>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</si>
  <si>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</si>
  <si>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</si>
  <si>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</si>
  <si>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</si>
  <si>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</si>
  <si>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</si>
  <si>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</si>
  <si>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</si>
  <si>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</si>
  <si>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</si>
  <si>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</si>
  <si>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</si>
  <si>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</si>
  <si>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</si>
  <si>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</si>
  <si>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</si>
  <si>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</si>
  <si>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</si>
  <si>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</si>
  <si>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</si>
  <si>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</si>
  <si>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</si>
  <si>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</si>
  <si>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</si>
  <si>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</si>
  <si>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</si>
  <si>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</si>
  <si>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</si>
  <si>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</si>
  <si>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</si>
  <si>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</si>
  <si>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</si>
  <si>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</si>
  <si>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</si>
  <si>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</si>
  <si>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</si>
  <si>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</si>
  <si>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</si>
  <si>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</si>
  <si>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</si>
  <si>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</si>
  <si>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</si>
  <si>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</si>
  <si>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</si>
  <si>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</si>
  <si>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</si>
  <si>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</si>
  <si>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</si>
  <si>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</si>
  <si>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</si>
  <si>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</si>
  <si>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</si>
  <si>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</si>
  <si>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</si>
  <si>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</si>
  <si>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</si>
  <si>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</si>
  <si>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</si>
  <si>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</si>
  <si>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</si>
  <si>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</si>
  <si>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</si>
  <si>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</si>
  <si>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</si>
  <si>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</si>
  <si>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</si>
  <si>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</si>
  <si>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</si>
  <si>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</si>
  <si>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</si>
  <si>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</si>
  <si>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</si>
  <si>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</si>
  <si>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</si>
  <si>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</si>
  <si>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</si>
  <si>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</si>
  <si>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</si>
  <si>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</si>
  <si>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</si>
  <si>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</si>
  <si>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</si>
  <si>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</si>
  <si>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</si>
  <si>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</si>
  <si>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</si>
  <si>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</si>
  <si>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</si>
  <si>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</si>
  <si>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</si>
  <si>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</si>
  <si>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</si>
  <si>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</si>
  <si>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</si>
  <si>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</si>
  <si>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</si>
  <si>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</si>
  <si>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</si>
  <si>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</si>
  <si>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</si>
  <si>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</si>
  <si>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</si>
  <si>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</si>
  <si>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</si>
  <si>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</si>
  <si>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</si>
  <si>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</si>
  <si>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</si>
  <si>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</si>
  <si>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</si>
  <si>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</si>
  <si>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</si>
  <si>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</si>
  <si>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</si>
  <si>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</si>
  <si>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</si>
  <si>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</si>
  <si>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</si>
  <si>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</si>
  <si>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</si>
  <si>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</si>
  <si>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</si>
  <si>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</si>
  <si>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</si>
  <si>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</si>
  <si>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</si>
  <si>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</si>
  <si>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</si>
  <si>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</si>
  <si>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</si>
  <si>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</si>
  <si>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</si>
  <si>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</si>
  <si>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</si>
  <si>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</si>
  <si>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</si>
  <si>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</si>
  <si>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</si>
  <si>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</si>
  <si>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</si>
  <si>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</si>
  <si>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</si>
  <si>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</si>
  <si>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</si>
  <si>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</si>
  <si>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</si>
  <si>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</si>
  <si>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</si>
  <si>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</si>
  <si>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</si>
  <si>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</si>
  <si>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</si>
  <si>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</si>
  <si>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</si>
  <si>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</si>
  <si>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</si>
  <si>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</si>
  <si>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</si>
  <si>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</si>
  <si>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</si>
  <si>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</si>
  <si>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</si>
  <si>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</si>
  <si>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</si>
  <si>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</si>
  <si>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</si>
  <si>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</si>
  <si>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</si>
  <si>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</si>
  <si>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</si>
  <si>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</si>
  <si>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</si>
  <si>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</si>
  <si>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</si>
  <si>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</si>
  <si>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</si>
  <si>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</si>
  <si>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</si>
  <si>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</si>
  <si>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</si>
  <si>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</si>
  <si>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</si>
  <si>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</si>
  <si>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</si>
  <si>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</si>
  <si>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</si>
  <si>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</si>
  <si>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</si>
  <si>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</si>
  <si>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</si>
  <si>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</si>
  <si>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</si>
  <si>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</si>
  <si>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</si>
  <si>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</si>
  <si>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</si>
  <si>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</si>
  <si>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</si>
  <si>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</si>
  <si>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</si>
  <si>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</si>
  <si>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</si>
  <si>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</si>
  <si>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</si>
  <si>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</si>
  <si>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</si>
  <si>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</si>
  <si>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</si>
  <si>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</si>
  <si>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</si>
  <si>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</si>
  <si>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</si>
  <si>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</si>
  <si>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</si>
  <si>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</si>
  <si>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</si>
  <si>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</si>
  <si>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</si>
  <si>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</si>
  <si>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</si>
  <si>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</si>
  <si>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</si>
  <si>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</si>
  <si>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</si>
  <si>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</si>
  <si>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</si>
  <si>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</si>
  <si>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</si>
  <si>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</si>
  <si>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</si>
  <si>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</si>
  <si>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</si>
  <si>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</si>
  <si>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</si>
  <si>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</si>
  <si>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</si>
  <si>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</si>
  <si>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</si>
  <si>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</si>
  <si>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</si>
  <si>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</si>
  <si>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</si>
  <si>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</si>
  <si>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</si>
  <si>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</si>
  <si>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</si>
  <si>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</si>
  <si>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</si>
  <si>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</si>
  <si>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</si>
  <si>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</si>
  <si>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</si>
  <si>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</si>
  <si>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</si>
  <si>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</si>
  <si>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</si>
  <si>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</si>
  <si>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</si>
  <si>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</si>
  <si>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</si>
  <si>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</si>
  <si>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</si>
  <si>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</si>
  <si>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</si>
  <si>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</si>
  <si>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</si>
  <si>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</si>
  <si>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</si>
  <si>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</si>
  <si>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</si>
  <si>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</si>
  <si>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</si>
  <si>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</si>
  <si>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</si>
  <si>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</si>
  <si>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</si>
  <si>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</si>
  <si>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</si>
  <si>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</si>
  <si>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</si>
  <si>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</si>
  <si>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</si>
  <si>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</si>
  <si>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</si>
  <si>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</si>
  <si>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</si>
  <si>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</si>
  <si>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</si>
  <si>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</si>
  <si>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</si>
  <si>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</si>
  <si>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</si>
  <si>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</si>
  <si>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</si>
  <si>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</si>
  <si>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</si>
  <si>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</si>
  <si>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</si>
  <si>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</si>
  <si>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</si>
  <si>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</si>
  <si>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</si>
  <si>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</si>
  <si>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</si>
  <si>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</si>
  <si>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</si>
  <si>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</si>
  <si>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</si>
  <si>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</si>
  <si>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</si>
  <si>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</si>
  <si>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</si>
  <si>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</si>
  <si>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</si>
  <si>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</si>
  <si>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</si>
  <si>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</si>
  <si>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</si>
  <si>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</si>
  <si>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</si>
  <si>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</si>
  <si>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</si>
  <si>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</si>
  <si>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</si>
  <si>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</si>
  <si>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</si>
  <si>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</si>
  <si>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</si>
  <si>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</si>
  <si>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</si>
  <si>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</si>
  <si>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</si>
  <si>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</si>
  <si>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</si>
  <si>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</si>
  <si>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</si>
  <si>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</si>
  <si>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</si>
  <si>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</si>
  <si>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</si>
  <si>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</si>
  <si>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</si>
  <si>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</si>
  <si>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</si>
  <si>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</si>
  <si>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</si>
  <si>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</si>
  <si>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</si>
  <si>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</si>
  <si>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</si>
  <si>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</si>
  <si>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</si>
  <si>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</si>
  <si>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</si>
  <si>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</si>
  <si>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</si>
  <si>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</si>
  <si>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</si>
  <si>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</si>
  <si>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</si>
  <si>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</si>
  <si>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</si>
  <si>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</si>
  <si>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</si>
  <si>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</si>
  <si>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</si>
  <si>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</si>
  <si>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</si>
  <si>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</si>
  <si>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</si>
  <si>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</si>
  <si>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</si>
  <si>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</si>
  <si>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</si>
  <si>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</si>
  <si>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</si>
  <si>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</si>
  <si>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</si>
  <si>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</si>
  <si>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</si>
  <si>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</si>
  <si>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</si>
  <si>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</si>
  <si>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</si>
  <si>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</si>
  <si>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</si>
  <si>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</si>
  <si>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</si>
  <si>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</si>
  <si>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</si>
  <si>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</si>
  <si>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</si>
  <si>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</si>
  <si>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</si>
  <si>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</si>
  <si>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</si>
  <si>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</si>
  <si>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</si>
  <si>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</si>
  <si>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</si>
  <si>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</si>
  <si>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</si>
  <si>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</si>
  <si>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</si>
  <si>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</si>
  <si>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</si>
  <si>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</si>
  <si>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</si>
  <si>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</si>
  <si>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</si>
  <si>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</si>
  <si>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</si>
  <si>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</si>
  <si>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</si>
  <si>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</si>
  <si>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</si>
  <si>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</si>
  <si>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</si>
  <si>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</si>
  <si>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</si>
  <si>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</si>
  <si>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</si>
  <si>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</si>
  <si>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</si>
  <si>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</si>
  <si>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</si>
  <si>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</si>
  <si>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</si>
  <si>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</si>
  <si>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</si>
  <si>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</si>
  <si>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</si>
  <si>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</si>
  <si>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</si>
  <si>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</si>
  <si>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</si>
  <si>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</si>
  <si>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</si>
  <si>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</si>
  <si>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</si>
  <si>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</si>
  <si>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</si>
  <si>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</si>
  <si>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</si>
  <si>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</si>
  <si>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</si>
  <si>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</si>
  <si>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</si>
  <si>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</si>
  <si>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</si>
  <si>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</si>
  <si>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</si>
  <si>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</si>
  <si>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</si>
  <si>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</si>
  <si>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</si>
  <si>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</si>
  <si>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</si>
  <si>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</si>
  <si>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</si>
  <si>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</si>
  <si>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</si>
  <si>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</si>
  <si>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</si>
  <si>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</si>
  <si>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</si>
  <si>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</si>
  <si>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</si>
  <si>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</si>
  <si>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</si>
  <si>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</si>
  <si>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</si>
  <si>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</si>
  <si>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</si>
  <si>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</si>
  <si>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</si>
  <si>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</si>
  <si>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</si>
  <si>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</si>
  <si>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</si>
  <si>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</si>
  <si>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</si>
  <si>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</si>
  <si>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</si>
  <si>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</si>
  <si>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</si>
  <si>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</si>
  <si>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</si>
  <si>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</si>
  <si>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</si>
  <si>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</si>
  <si>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</si>
  <si>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</si>
  <si>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</si>
  <si>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</si>
  <si>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</si>
  <si>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</si>
  <si>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</si>
  <si>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</si>
  <si>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</si>
  <si>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</si>
  <si>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</si>
  <si>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</si>
  <si>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</si>
  <si>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</si>
  <si>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</si>
  <si>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</si>
  <si>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</si>
  <si>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</si>
  <si>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</si>
  <si>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</si>
  <si>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</si>
  <si>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</si>
  <si>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</si>
  <si>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</si>
  <si>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</si>
  <si>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</si>
  <si>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</si>
  <si>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</si>
  <si>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</si>
  <si>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</si>
  <si>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</si>
  <si>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</si>
  <si>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</si>
  <si>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</si>
  <si>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</si>
  <si>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</si>
  <si>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</si>
  <si>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</si>
  <si>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</si>
  <si>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</si>
  <si>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</si>
  <si>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</si>
  <si>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</si>
  <si>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</si>
  <si>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</si>
  <si>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</si>
  <si>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</si>
  <si>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</si>
  <si>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</si>
  <si>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</si>
  <si>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</si>
  <si>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</si>
  <si>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</si>
  <si>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</si>
  <si>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</si>
  <si>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</si>
  <si>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</si>
  <si>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</si>
  <si>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</si>
  <si>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</si>
  <si>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</si>
  <si>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</si>
  <si>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</si>
  <si>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</si>
  <si>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</si>
  <si>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</si>
  <si>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</si>
  <si>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</si>
  <si>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</si>
  <si>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</si>
  <si>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</si>
  <si>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</si>
  <si>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</si>
  <si>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</si>
  <si>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</si>
  <si>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</si>
  <si>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</si>
  <si>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</si>
  <si>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</si>
  <si>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</si>
  <si>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</si>
  <si>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</si>
  <si>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</si>
  <si>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</si>
  <si>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</si>
  <si>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</si>
  <si>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</si>
  <si>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</si>
  <si>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</si>
  <si>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</si>
  <si>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</si>
  <si>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</si>
  <si>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</si>
  <si>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</si>
  <si>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</si>
  <si>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</si>
  <si>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</si>
  <si>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</si>
  <si>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</si>
  <si>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</si>
  <si>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</si>
  <si>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</si>
  <si>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</si>
  <si>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</si>
  <si>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</si>
  <si>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</si>
  <si>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</si>
  <si>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</si>
  <si>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</si>
  <si>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</si>
  <si>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</si>
  <si>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</si>
  <si>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</si>
  <si>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</si>
  <si>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</si>
  <si>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</si>
  <si>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</si>
  <si>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</si>
  <si>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</si>
  <si>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</si>
  <si>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</si>
  <si>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</si>
  <si>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</si>
  <si>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</si>
  <si>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</si>
  <si>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</si>
  <si>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</si>
  <si>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</si>
  <si>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</si>
  <si>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</si>
  <si>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</si>
  <si>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</si>
  <si>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</si>
  <si>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</si>
  <si>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</si>
  <si>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</si>
  <si>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</si>
  <si>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</si>
  <si>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</si>
  <si>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</si>
  <si>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</si>
  <si>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</si>
  <si>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</si>
  <si>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</si>
  <si>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</si>
  <si>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</si>
  <si>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</si>
  <si>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</si>
  <si>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</si>
  <si>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</si>
  <si>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</si>
  <si>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</si>
  <si>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</si>
  <si>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</si>
  <si>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</si>
  <si>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</si>
  <si>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</si>
  <si>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</si>
  <si>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</si>
  <si>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</si>
  <si>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</si>
  <si>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</si>
  <si>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</si>
  <si>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</si>
  <si>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</si>
  <si>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</si>
  <si>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</si>
  <si>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</si>
  <si>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</si>
  <si>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</si>
  <si>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</si>
  <si>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</si>
  <si>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</si>
  <si>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</si>
  <si>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</si>
  <si>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</si>
  <si>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</si>
  <si>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</si>
  <si>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</si>
  <si>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</si>
  <si>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</si>
  <si>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</si>
  <si>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</si>
  <si>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</si>
  <si>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</si>
  <si>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</si>
  <si>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</si>
  <si>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</si>
  <si>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</si>
  <si>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</si>
  <si>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</si>
  <si>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</si>
  <si>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</si>
  <si>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</si>
  <si>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</si>
  <si>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</si>
  <si>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</si>
  <si>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</si>
  <si>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</si>
  <si>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</si>
  <si>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</si>
  <si>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</si>
  <si>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</si>
  <si>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</si>
  <si>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</si>
  <si>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</si>
  <si>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</si>
  <si>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</si>
  <si>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</si>
  <si>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</si>
  <si>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</si>
  <si>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</si>
  <si>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</si>
  <si>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</si>
  <si>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</si>
  <si>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</si>
  <si>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</si>
  <si>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</si>
  <si>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</si>
  <si>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</si>
  <si>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</si>
  <si>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</si>
  <si>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</si>
  <si>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</si>
  <si>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</si>
  <si>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</si>
  <si>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</si>
  <si>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</si>
  <si>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</si>
  <si>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</si>
  <si>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</si>
  <si>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</si>
  <si>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</si>
  <si>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</si>
  <si>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</si>
  <si>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</si>
  <si>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</si>
  <si>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</si>
  <si>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</si>
  <si>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</si>
  <si>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</si>
  <si>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</si>
  <si>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</si>
  <si>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</si>
  <si>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</si>
  <si>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</si>
  <si>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</si>
  <si>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</si>
  <si>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</si>
  <si>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</si>
  <si>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</si>
  <si>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</si>
  <si>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</si>
  <si>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</si>
  <si>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</si>
  <si>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</si>
  <si>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</si>
  <si>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</si>
  <si>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</si>
  <si>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</si>
  <si>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</si>
  <si>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</si>
  <si>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</si>
  <si>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</si>
  <si>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</si>
  <si>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</si>
  <si>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</si>
  <si>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</si>
  <si>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</si>
  <si>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</si>
  <si>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</si>
  <si>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</si>
  <si>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</si>
  <si>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</si>
  <si>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</si>
  <si>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</si>
  <si>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</si>
  <si>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</si>
  <si>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</si>
  <si>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</si>
  <si>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</si>
  <si>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</si>
  <si>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</si>
  <si>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</si>
  <si>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</si>
  <si>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</si>
  <si>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</si>
  <si>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</si>
  <si>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</si>
  <si>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</si>
  <si>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</si>
  <si>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</si>
  <si>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</si>
  <si>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</si>
  <si>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</si>
  <si>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</si>
  <si>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</si>
  <si>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</si>
  <si>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</si>
  <si>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</si>
  <si>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</si>
  <si>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</si>
  <si>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</si>
  <si>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</si>
  <si>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</si>
  <si>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</si>
  <si>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</si>
  <si>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</si>
  <si>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</si>
  <si>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</si>
  <si>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</si>
  <si>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</si>
  <si>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</si>
  <si>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</si>
  <si>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</si>
  <si>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</si>
  <si>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</si>
  <si>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</si>
  <si>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</si>
  <si>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</si>
  <si>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</si>
  <si>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</si>
  <si>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</si>
  <si>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</si>
  <si>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</si>
  <si>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</si>
  <si>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</si>
  <si>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</si>
  <si>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</si>
  <si>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</si>
  <si>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</si>
  <si>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</si>
  <si>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</si>
  <si>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</si>
  <si>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</si>
  <si>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</si>
  <si>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</si>
  <si>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</si>
  <si>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</si>
  <si>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</si>
  <si>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</si>
  <si>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</si>
  <si>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</si>
  <si>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</si>
  <si>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</si>
  <si>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</si>
  <si>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</si>
  <si>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</si>
  <si>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</si>
  <si>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</si>
  <si>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</si>
  <si>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</si>
  <si>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</si>
  <si>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</si>
  <si>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</si>
  <si>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</si>
  <si>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</si>
  <si>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</si>
  <si>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</si>
  <si>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</si>
  <si>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</si>
  <si>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</si>
  <si>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</si>
  <si>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</si>
  <si>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</si>
  <si>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</si>
  <si>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</si>
  <si>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</si>
  <si>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</si>
  <si>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</si>
  <si>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</si>
  <si>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</si>
  <si>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</si>
  <si>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</si>
  <si>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</si>
  <si>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</si>
  <si>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</si>
  <si>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</si>
  <si>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</si>
  <si>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</si>
  <si>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</si>
  <si>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</si>
  <si>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</si>
  <si>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</si>
  <si>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</si>
  <si>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</si>
  <si>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</si>
  <si>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</si>
  <si>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</si>
  <si>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</si>
  <si>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</si>
  <si>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</si>
  <si>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</si>
  <si>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</si>
  <si>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</si>
  <si>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</si>
  <si>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</si>
  <si>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</si>
  <si>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</si>
  <si>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</si>
  <si>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</si>
  <si>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</si>
  <si>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</si>
  <si>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</si>
  <si>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</si>
  <si>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</si>
  <si>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</si>
  <si>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</si>
  <si>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</si>
  <si>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</si>
  <si>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</si>
  <si>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</si>
  <si>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</si>
  <si>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</si>
  <si>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</si>
  <si>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</si>
  <si>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</si>
  <si>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</si>
  <si>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</si>
  <si>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</si>
  <si>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</si>
  <si>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</si>
  <si>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</si>
  <si>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</si>
  <si>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</si>
  <si>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</si>
  <si>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</si>
  <si>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</si>
  <si>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</si>
  <si>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</si>
  <si>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</si>
  <si>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</si>
  <si>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</si>
  <si>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</si>
  <si>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</si>
  <si>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</si>
  <si>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</si>
  <si>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</si>
  <si>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</si>
  <si>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</si>
  <si>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</si>
  <si>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</si>
  <si>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</si>
  <si>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</si>
  <si>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</si>
  <si>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</si>
  <si>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</si>
  <si>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</si>
  <si>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</si>
  <si>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</si>
  <si>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</si>
  <si>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</si>
  <si>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</si>
  <si>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</si>
  <si>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</si>
  <si>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</si>
  <si>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</si>
  <si>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</si>
  <si>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</si>
  <si>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</si>
  <si>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</si>
  <si>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</si>
  <si>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</si>
  <si>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</si>
  <si>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</si>
  <si>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</si>
  <si>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</si>
  <si>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</si>
  <si>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</si>
  <si>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</si>
  <si>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</si>
  <si>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</si>
  <si>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</si>
  <si>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</si>
  <si>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</si>
  <si>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</si>
  <si>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</si>
  <si>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</si>
  <si>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</si>
  <si>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</si>
  <si>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</si>
  <si>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</si>
  <si>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</si>
  <si>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</si>
  <si>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</si>
  <si>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</si>
  <si>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</si>
  <si>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</si>
  <si>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</si>
  <si>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</si>
  <si>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</si>
  <si>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</si>
  <si>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</si>
  <si>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</si>
  <si>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</si>
  <si>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</si>
  <si>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</si>
  <si>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</si>
  <si>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</si>
  <si>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</si>
  <si>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</si>
  <si>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</si>
  <si>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</si>
  <si>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</si>
  <si>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</si>
  <si>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</si>
  <si>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</si>
  <si>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</si>
  <si>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</si>
  <si>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</si>
  <si>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</si>
  <si>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</si>
  <si>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</si>
  <si>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</si>
  <si>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</si>
  <si>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</si>
  <si>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</si>
  <si>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</si>
  <si>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</si>
  <si>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</si>
  <si>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</si>
  <si>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</si>
  <si>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</si>
  <si>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</si>
  <si>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</si>
  <si>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</si>
  <si>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</si>
  <si>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</si>
  <si>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</si>
  <si>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</si>
  <si>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</si>
  <si>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</si>
  <si>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</si>
  <si>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</si>
  <si>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</si>
  <si>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</si>
  <si>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</si>
  <si>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</si>
  <si>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</si>
  <si>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</si>
  <si>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</si>
  <si>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</si>
  <si>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</si>
  <si>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</si>
  <si>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</si>
  <si>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</si>
  <si>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</si>
  <si>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</si>
  <si>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</si>
  <si>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</si>
  <si>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</si>
  <si>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</si>
  <si>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</si>
  <si>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</si>
  <si>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</si>
  <si>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</si>
  <si>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</si>
  <si>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</si>
  <si>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</si>
  <si>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</si>
  <si>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</si>
  <si>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</si>
  <si>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</si>
  <si>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</si>
  <si>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</si>
  <si>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</si>
  <si>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</si>
  <si>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</si>
  <si>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</si>
  <si>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</si>
  <si>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</si>
  <si>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</si>
  <si>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</si>
  <si>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</si>
  <si>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</si>
  <si>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</si>
  <si>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</si>
  <si>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</si>
  <si>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</si>
  <si>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</si>
  <si>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</si>
  <si>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</si>
  <si>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</si>
  <si>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</si>
  <si>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</si>
  <si>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</si>
  <si>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</si>
  <si>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</si>
  <si>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</si>
  <si>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</si>
  <si>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</si>
  <si>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</si>
  <si>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</si>
  <si>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</si>
  <si>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</si>
  <si>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</si>
  <si>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</si>
  <si>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</si>
  <si>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</si>
  <si>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</si>
  <si>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</si>
  <si>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</si>
  <si>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</si>
  <si>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</si>
  <si>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</si>
  <si>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</si>
  <si>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</si>
  <si>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</si>
  <si>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</si>
  <si>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</si>
  <si>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</si>
  <si>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</si>
  <si>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</si>
  <si>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</si>
  <si>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</si>
  <si>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</si>
  <si>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</si>
  <si>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</si>
  <si>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</si>
  <si>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</si>
  <si>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</si>
  <si>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</si>
  <si>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</si>
  <si>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</si>
  <si>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</si>
  <si>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</si>
  <si>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</si>
  <si>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</si>
  <si>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</si>
  <si>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</si>
  <si>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</si>
  <si>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</si>
  <si>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</si>
  <si>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</si>
  <si>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</si>
  <si>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</si>
  <si>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</si>
  <si>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</si>
  <si>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</si>
  <si>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</si>
  <si>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</si>
  <si>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</si>
  <si>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</si>
  <si>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</si>
  <si>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</si>
  <si>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</si>
  <si>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</si>
  <si>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</si>
  <si>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</si>
  <si>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</si>
  <si>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</si>
  <si>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</si>
  <si>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</si>
  <si>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</si>
  <si>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</si>
  <si>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</si>
  <si>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</si>
  <si>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</si>
  <si>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</si>
  <si>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</si>
  <si>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</si>
  <si>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</si>
  <si>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</si>
  <si>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</si>
  <si>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</si>
  <si>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</si>
  <si>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</si>
  <si>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</si>
  <si>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</si>
  <si>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</si>
  <si>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</si>
  <si>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</si>
  <si>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</si>
  <si>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</si>
  <si>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</si>
  <si>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</si>
  <si>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</si>
  <si>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</si>
  <si>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</si>
  <si>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</si>
  <si>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</si>
  <si>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</si>
  <si>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</si>
  <si>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</si>
  <si>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</si>
  <si>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</si>
  <si>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</si>
  <si>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</si>
  <si>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</si>
  <si>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</si>
  <si>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</si>
  <si>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</si>
  <si>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</si>
  <si>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</si>
  <si>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</si>
  <si>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</si>
  <si>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</si>
  <si>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</si>
  <si>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</si>
  <si>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</si>
  <si>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</si>
  <si>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</si>
  <si>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</si>
  <si>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</si>
  <si>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</si>
  <si>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</si>
  <si>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</si>
  <si>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</si>
  <si>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</si>
  <si>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</si>
  <si>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</si>
  <si>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</si>
  <si>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</si>
  <si>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</si>
  <si>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</si>
  <si>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</si>
  <si>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</si>
  <si>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</si>
  <si>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</si>
  <si>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</si>
  <si>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</si>
  <si>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</si>
  <si>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</si>
  <si>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</si>
  <si>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</si>
  <si>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</si>
  <si>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</si>
  <si>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</si>
  <si>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</si>
  <si>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</si>
  <si>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</si>
  <si>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</si>
  <si>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</si>
  <si>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</si>
  <si>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</si>
  <si>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</si>
  <si>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</si>
  <si>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</si>
  <si>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</si>
  <si>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</si>
  <si>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</si>
  <si>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</si>
  <si>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</si>
  <si>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</si>
  <si>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</si>
  <si>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</si>
  <si>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</si>
  <si>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</si>
  <si>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</si>
  <si>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</si>
  <si>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</si>
  <si>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</si>
  <si>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</si>
  <si>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</si>
  <si>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</si>
  <si>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</si>
  <si>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</si>
  <si>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</si>
  <si>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</si>
  <si>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</si>
  <si>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</si>
  <si>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</si>
  <si>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</si>
  <si>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</si>
  <si>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</si>
  <si>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</si>
  <si>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</si>
  <si>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</si>
  <si>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</si>
  <si>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</si>
  <si>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</si>
  <si>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</si>
  <si>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</si>
  <si>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</si>
  <si>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</si>
  <si>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</si>
  <si>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</si>
  <si>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</si>
  <si>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</si>
  <si>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</si>
  <si>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</si>
  <si>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</si>
  <si>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</si>
  <si>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</si>
  <si>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</si>
  <si>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</si>
  <si>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</si>
  <si>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</si>
  <si>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</si>
  <si>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</si>
  <si>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</si>
  <si>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</si>
  <si>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</si>
  <si>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</si>
  <si>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</si>
  <si>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</si>
  <si>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</si>
  <si>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</si>
  <si>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</si>
  <si>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</si>
  <si>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</si>
  <si>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</si>
  <si>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</si>
  <si>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</si>
  <si>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</si>
  <si>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</si>
  <si>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</si>
  <si>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</si>
  <si>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</si>
  <si>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</si>
  <si>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</si>
  <si>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</si>
  <si>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</si>
  <si>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</si>
  <si>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</si>
  <si>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</si>
  <si>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</si>
  <si>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</si>
  <si>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</si>
  <si>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</si>
  <si>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</si>
  <si>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</si>
  <si>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</si>
  <si>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</si>
  <si>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</si>
  <si>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</si>
  <si>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</si>
  <si>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</si>
  <si>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</si>
  <si>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</si>
  <si>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</si>
  <si>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</si>
  <si>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</si>
  <si>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</si>
  <si>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</si>
  <si>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</si>
  <si>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</si>
  <si>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</si>
  <si>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</si>
  <si>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</si>
  <si>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</si>
  <si>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</si>
  <si>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</si>
  <si>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</si>
  <si>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</si>
  <si>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</si>
  <si>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</si>
  <si>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</si>
  <si>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</si>
  <si>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</si>
  <si>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</si>
  <si>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</si>
  <si>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</si>
  <si>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</si>
  <si>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</si>
  <si>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</si>
  <si>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</si>
  <si>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</si>
  <si>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</si>
  <si>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</si>
  <si>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</si>
  <si>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</si>
  <si>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</si>
  <si>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</si>
  <si>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</si>
  <si>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</si>
  <si>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</si>
  <si>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</si>
  <si>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</si>
  <si>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</si>
  <si>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</si>
  <si>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</si>
  <si>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</si>
  <si>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</si>
  <si>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</si>
  <si>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</si>
  <si>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</si>
  <si>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</si>
  <si>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</si>
  <si>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</si>
  <si>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</si>
  <si>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</si>
  <si>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</si>
  <si>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</si>
  <si>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</si>
  <si>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</si>
  <si>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</si>
  <si>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</si>
  <si>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</si>
  <si>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</si>
  <si>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</si>
  <si>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</si>
  <si>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</si>
  <si>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</si>
  <si>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</si>
  <si>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</si>
  <si>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</si>
  <si>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</si>
  <si>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</si>
  <si>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</si>
  <si>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</si>
  <si>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</si>
  <si>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</si>
  <si>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</si>
  <si>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</si>
  <si>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</si>
  <si>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</si>
  <si>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</si>
  <si>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</si>
  <si>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</si>
  <si>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</si>
  <si>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</si>
  <si>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</si>
  <si>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</si>
  <si>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</si>
  <si>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</si>
  <si>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</si>
  <si>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</si>
  <si>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</si>
  <si>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</si>
  <si>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</si>
  <si>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</si>
  <si>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</si>
  <si>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</si>
  <si>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</si>
  <si>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</si>
  <si>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</si>
  <si>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</si>
  <si>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</si>
  <si>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</si>
  <si>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</si>
  <si>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</si>
  <si>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</si>
  <si>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</si>
  <si>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</si>
  <si>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</si>
  <si>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</si>
  <si>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</si>
  <si>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</si>
  <si>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</si>
  <si>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</si>
  <si>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</si>
  <si>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</si>
  <si>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</si>
  <si>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</si>
  <si>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</si>
  <si>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</si>
  <si>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</si>
  <si>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</si>
  <si>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</si>
  <si>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</si>
  <si>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</si>
  <si>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</si>
  <si>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</si>
  <si>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</si>
  <si>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</si>
  <si>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</si>
  <si>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</si>
  <si>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</si>
  <si>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</si>
  <si>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</si>
  <si>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</si>
  <si>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</si>
  <si>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</si>
  <si>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</si>
  <si>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</si>
  <si>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</si>
  <si>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</si>
  <si>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</si>
  <si>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</si>
  <si>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</si>
  <si>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</si>
  <si>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</si>
  <si>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</si>
  <si>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</si>
  <si>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</si>
  <si>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</si>
  <si>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</si>
  <si>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</si>
  <si>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</si>
  <si>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</si>
  <si>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</si>
  <si>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</si>
  <si>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</si>
  <si>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</si>
  <si>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</si>
  <si>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</si>
  <si>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</si>
  <si>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</si>
  <si>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</si>
  <si>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</si>
  <si>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</si>
  <si>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</si>
  <si>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</si>
  <si>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</si>
  <si>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</si>
  <si>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</si>
  <si>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</si>
  <si>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</si>
  <si>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</si>
  <si>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</si>
  <si>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</si>
  <si>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</si>
  <si>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</si>
  <si>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</si>
  <si>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</si>
  <si>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</si>
  <si>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</si>
  <si>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</si>
  <si>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</si>
  <si>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</si>
  <si>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</si>
  <si>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</si>
  <si>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</si>
  <si>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</si>
  <si>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</si>
  <si>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</si>
  <si>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</si>
  <si>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</si>
  <si>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</si>
  <si>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</si>
  <si>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</si>
  <si>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</si>
  <si>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</si>
  <si>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</si>
  <si>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</si>
  <si>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</si>
  <si>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</si>
  <si>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</si>
  <si>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</si>
  <si>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</si>
  <si>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</si>
  <si>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</si>
  <si>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</si>
  <si>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</si>
  <si>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</si>
  <si>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</si>
  <si>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</si>
  <si>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</si>
  <si>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</si>
  <si>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</si>
  <si>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</si>
  <si>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</si>
  <si>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</si>
  <si>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</si>
  <si>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</si>
  <si>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</si>
  <si>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</si>
  <si>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</si>
  <si>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</si>
  <si>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</si>
  <si>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</si>
  <si>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</si>
  <si>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</si>
  <si>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</si>
  <si>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</si>
  <si>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</si>
  <si>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</si>
  <si>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</si>
  <si>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</si>
  <si>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</si>
  <si>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</si>
  <si>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</si>
  <si>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</si>
  <si>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</si>
  <si>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</si>
  <si>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</si>
  <si>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</si>
  <si>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</si>
  <si>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</si>
  <si>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</si>
  <si>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</si>
  <si>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</si>
  <si>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</si>
  <si>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</si>
  <si>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</si>
  <si>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</si>
  <si>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</si>
  <si>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</si>
  <si>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</si>
  <si>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</si>
  <si>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</si>
  <si>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</si>
  <si>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</si>
  <si>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</si>
  <si>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</si>
  <si>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</si>
  <si>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</si>
  <si>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</si>
  <si>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</si>
  <si>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</si>
  <si>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</si>
  <si>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</si>
  <si>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</si>
  <si>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</si>
  <si>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</si>
  <si>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</si>
  <si>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</si>
  <si>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</si>
  <si>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</si>
  <si>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</si>
  <si>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</si>
  <si>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</si>
  <si>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</si>
  <si>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</si>
  <si>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</si>
  <si>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</si>
  <si>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</si>
  <si>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</si>
  <si>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</si>
  <si>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</si>
  <si>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</si>
  <si>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</si>
  <si>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</si>
  <si>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</si>
  <si>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</si>
  <si>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</si>
  <si>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</si>
  <si>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</si>
  <si>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</si>
  <si>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</si>
  <si>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</si>
  <si>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</si>
  <si>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</si>
  <si>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</si>
  <si>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</si>
  <si>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</si>
  <si>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</si>
  <si>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</si>
  <si>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</si>
  <si>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</si>
  <si>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</si>
  <si>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</si>
  <si>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</si>
  <si>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</si>
  <si>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</si>
  <si>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</si>
  <si>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</si>
  <si>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</si>
  <si>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</si>
  <si>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</si>
  <si>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</si>
  <si>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</si>
  <si>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</si>
  <si>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</si>
  <si>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</si>
  <si>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</si>
  <si>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</si>
  <si>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</si>
  <si>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</si>
  <si>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</si>
  <si>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</si>
  <si>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</si>
  <si>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</si>
  <si>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</si>
  <si>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</si>
  <si>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</si>
  <si>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</si>
  <si>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</si>
  <si>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</si>
  <si>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</si>
  <si>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</si>
  <si>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</si>
  <si>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</si>
  <si>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</si>
  <si>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</si>
  <si>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</si>
  <si>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</si>
  <si>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</si>
  <si>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</si>
  <si>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</si>
  <si>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</si>
  <si>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</si>
  <si>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</si>
  <si>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</si>
  <si>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</si>
  <si>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</si>
  <si>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</si>
  <si>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</si>
  <si>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</si>
  <si>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</si>
  <si>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</si>
  <si>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</si>
  <si>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</si>
  <si>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</si>
  <si>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</si>
  <si>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</si>
  <si>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</si>
  <si>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</si>
  <si>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</si>
  <si>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</si>
  <si>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</si>
  <si>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</si>
  <si>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</si>
  <si>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</si>
  <si>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</si>
  <si>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</si>
  <si>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</si>
  <si>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</si>
  <si>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</si>
  <si>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</si>
  <si>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</si>
  <si>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</si>
  <si>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</si>
  <si>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</si>
  <si>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</si>
  <si>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</si>
  <si>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</si>
  <si>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</si>
  <si>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</si>
  <si>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</si>
  <si>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</si>
  <si>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</si>
  <si>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</si>
  <si>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</si>
  <si>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</si>
  <si>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</si>
  <si>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</si>
  <si>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</si>
  <si>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</si>
  <si>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</si>
  <si>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</si>
  <si>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</si>
  <si>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</si>
  <si>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</si>
  <si>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</si>
  <si>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</si>
  <si>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</si>
  <si>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</si>
  <si>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</si>
  <si>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</si>
  <si>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</si>
  <si>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</si>
  <si>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</si>
  <si>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</si>
  <si>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</si>
  <si>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</si>
  <si>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</si>
  <si>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</si>
  <si>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</si>
  <si>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</si>
  <si>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</si>
  <si>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</si>
  <si>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</si>
  <si>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</si>
  <si>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</si>
  <si>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</si>
  <si>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</si>
  <si>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</si>
  <si>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</si>
  <si>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</si>
  <si>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</si>
  <si>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</si>
  <si>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</si>
  <si>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</si>
  <si>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</si>
  <si>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</si>
  <si>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</si>
  <si>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</si>
  <si>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</si>
  <si>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</si>
  <si>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</si>
  <si>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</si>
  <si>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</si>
  <si>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</si>
  <si>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</si>
  <si>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</si>
  <si>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</si>
  <si>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</si>
  <si>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</si>
  <si>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</si>
  <si>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</si>
  <si>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</si>
  <si>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</si>
  <si>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</si>
  <si>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</si>
  <si>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</si>
  <si>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</si>
  <si>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</si>
  <si>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</si>
  <si>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</si>
  <si>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</si>
  <si>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</si>
  <si>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</si>
  <si>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</si>
  <si>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</si>
  <si>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</si>
  <si>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</si>
  <si>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</si>
  <si>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</si>
  <si>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</si>
  <si>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</si>
  <si>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</si>
  <si>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</si>
  <si>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</si>
  <si>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</si>
  <si>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</si>
  <si>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</si>
  <si>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</si>
  <si>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</si>
  <si>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</si>
  <si>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</si>
  <si>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</si>
  <si>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</si>
  <si>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</si>
  <si>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</si>
  <si>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</si>
  <si>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</si>
  <si>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</si>
  <si>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</si>
  <si>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</si>
  <si>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</si>
  <si>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</si>
  <si>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</si>
  <si>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</si>
  <si>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</si>
  <si>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</si>
  <si>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</si>
  <si>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</si>
  <si>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</si>
  <si>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</si>
  <si>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</si>
  <si>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</si>
  <si>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</si>
  <si>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</si>
  <si>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</si>
  <si>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</si>
  <si>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</si>
  <si>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</si>
  <si>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</si>
  <si>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</si>
  <si>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</si>
  <si>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</si>
  <si>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</si>
  <si>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</si>
  <si>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</si>
  <si>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</si>
  <si>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</si>
  <si>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</si>
  <si>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</si>
  <si>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</si>
  <si>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</si>
  <si>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</si>
  <si>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</si>
  <si>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</si>
  <si>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</si>
  <si>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</si>
  <si>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</si>
  <si>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</si>
  <si>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</si>
  <si>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</si>
  <si>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</si>
  <si>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</si>
  <si>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</si>
  <si>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</si>
  <si>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</si>
  <si>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</si>
  <si>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</si>
  <si>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</si>
  <si>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</si>
  <si>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</si>
  <si>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</si>
  <si>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</si>
  <si>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</si>
  <si>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</si>
  <si>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</si>
  <si>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</si>
  <si>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</si>
  <si>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</si>
  <si>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</si>
  <si>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</si>
  <si>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</si>
  <si>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</si>
  <si>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</si>
  <si>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</si>
  <si>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</si>
  <si>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</si>
  <si>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</si>
  <si>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</si>
  <si>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</si>
  <si>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</si>
  <si>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</si>
  <si>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</si>
  <si>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</si>
  <si>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</si>
  <si>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</si>
  <si>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</si>
  <si>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</si>
  <si>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</si>
  <si>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</si>
  <si>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</si>
  <si>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</si>
  <si>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</si>
  <si>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</si>
  <si>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</si>
  <si>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</si>
  <si>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</si>
  <si>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</si>
  <si>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</si>
  <si>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</si>
  <si>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</si>
  <si>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</si>
  <si>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</si>
  <si>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</si>
  <si>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</si>
  <si>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</si>
  <si>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</si>
  <si>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</si>
  <si>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</si>
  <si>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</si>
  <si>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</si>
  <si>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</si>
  <si>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</si>
  <si>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</si>
  <si>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</si>
  <si>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</si>
  <si>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</si>
  <si>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</si>
  <si>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</si>
  <si>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</si>
  <si>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</si>
  <si>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</si>
  <si>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</si>
  <si>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</si>
  <si>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</si>
  <si>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</si>
  <si>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</si>
  <si>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</si>
  <si>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</si>
  <si>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</si>
  <si>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</si>
  <si>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</si>
  <si>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</si>
  <si>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</si>
  <si>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</si>
  <si>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</si>
  <si>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</si>
  <si>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</si>
  <si>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</si>
  <si>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</si>
  <si>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</si>
  <si>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</si>
  <si>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</si>
  <si>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</si>
  <si>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</si>
  <si>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</si>
  <si>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</si>
  <si>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</si>
  <si>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</si>
  <si>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</si>
  <si>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</si>
  <si>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</si>
  <si>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</si>
  <si>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</si>
  <si>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</si>
  <si>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</si>
  <si>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</si>
  <si>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</si>
  <si>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</si>
  <si>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</si>
  <si>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</si>
  <si>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</si>
  <si>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</si>
  <si>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</si>
  <si>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</si>
  <si>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</si>
  <si>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</si>
  <si>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</si>
  <si>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</si>
  <si>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</si>
  <si>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</si>
  <si>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</si>
  <si>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</si>
  <si>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</si>
  <si>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</si>
  <si>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</si>
  <si>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</si>
  <si>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</si>
  <si>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</si>
  <si>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</si>
  <si>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</si>
  <si>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</si>
  <si>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</si>
  <si>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</si>
  <si>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</si>
  <si>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</si>
  <si>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</si>
  <si>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</si>
  <si>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</si>
  <si>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</si>
  <si>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</si>
  <si>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</si>
  <si>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</si>
  <si>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</si>
  <si>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</si>
  <si>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</si>
  <si>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</si>
  <si>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</si>
  <si>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</si>
  <si>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</si>
  <si>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</si>
  <si>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</si>
  <si>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</si>
  <si>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</si>
  <si>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</si>
  <si>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</si>
  <si>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</si>
  <si>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</si>
  <si>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</si>
  <si>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</si>
  <si>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</si>
  <si>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</si>
  <si>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</si>
  <si>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</si>
  <si>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</si>
  <si>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</si>
  <si>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</si>
  <si>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</si>
  <si>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</si>
  <si>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</si>
  <si>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</si>
  <si>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</si>
  <si>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</si>
  <si>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</si>
  <si>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</si>
  <si>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</si>
  <si>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</si>
  <si>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</si>
  <si>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</si>
  <si>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</si>
  <si>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</si>
  <si>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</si>
  <si>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</si>
  <si>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</si>
  <si>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</si>
  <si>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</si>
  <si>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</si>
  <si>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</si>
  <si>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</si>
  <si>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</si>
  <si>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</si>
  <si>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</si>
  <si>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</si>
  <si>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</si>
  <si>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</si>
  <si>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</si>
  <si>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</si>
  <si>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</si>
  <si>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</si>
  <si>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</si>
  <si>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</si>
  <si>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</si>
  <si>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</si>
  <si>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</si>
  <si>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</si>
  <si>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</si>
  <si>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</si>
  <si>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</si>
  <si>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</si>
  <si>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</si>
  <si>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</si>
  <si>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</si>
  <si>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</si>
  <si>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</si>
  <si>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</si>
  <si>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</si>
  <si>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</si>
  <si>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</si>
  <si>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</si>
  <si>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</si>
  <si>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</si>
  <si>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</si>
  <si>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</si>
  <si>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</si>
  <si>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</si>
  <si>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</si>
  <si>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</si>
  <si>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</si>
  <si>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</si>
  <si>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</si>
  <si>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</si>
  <si>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</si>
  <si>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</si>
  <si>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</si>
  <si>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</si>
  <si>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</si>
  <si>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</si>
  <si>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</si>
  <si>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</si>
  <si>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</si>
  <si>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</si>
  <si>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</si>
  <si>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</si>
  <si>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</si>
  <si>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</si>
  <si>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</si>
  <si>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</si>
  <si>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</si>
  <si>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</si>
  <si>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</si>
  <si>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</si>
  <si>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</si>
  <si>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</si>
  <si>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</si>
  <si>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</si>
  <si>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</si>
  <si>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</si>
  <si>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</si>
  <si>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</si>
  <si>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</si>
  <si>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</si>
  <si>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</si>
  <si>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</si>
  <si>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</si>
  <si>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</si>
  <si>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</si>
  <si>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</si>
  <si>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</si>
  <si>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</si>
  <si>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</si>
  <si>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</si>
  <si>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</si>
  <si>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</si>
  <si>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</si>
  <si>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</si>
  <si>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</si>
  <si>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</si>
  <si>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</si>
  <si>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</si>
  <si>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</si>
  <si>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</si>
  <si>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</si>
  <si>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</si>
  <si>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</si>
  <si>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</si>
  <si>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</si>
  <si>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</si>
  <si>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</si>
  <si>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</si>
  <si>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</si>
  <si>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</si>
  <si>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</si>
  <si>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</si>
  <si>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</si>
  <si>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</si>
  <si>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</si>
  <si>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</si>
  <si>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</si>
  <si>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</si>
  <si>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</si>
  <si>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</si>
  <si>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</si>
  <si>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</si>
  <si>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</si>
  <si>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</si>
  <si>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</si>
  <si>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</si>
  <si>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</si>
  <si>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</si>
  <si>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</si>
  <si>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</si>
  <si>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</si>
  <si>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</si>
  <si>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</si>
  <si>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</si>
  <si>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</si>
  <si>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</si>
  <si>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</si>
  <si>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</si>
  <si>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</si>
  <si>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</si>
  <si>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</si>
  <si>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</si>
  <si>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</si>
  <si>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</si>
  <si>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</si>
  <si>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</si>
  <si>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</si>
  <si>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</si>
  <si>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</si>
  <si>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</si>
  <si>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</si>
  <si>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</si>
  <si>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</si>
  <si>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</si>
  <si>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</si>
  <si>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</si>
  <si>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</si>
  <si>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</si>
  <si>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</si>
  <si>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</si>
  <si>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</si>
  <si>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</si>
  <si>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</si>
  <si>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</si>
  <si>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</si>
  <si>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</si>
  <si>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</si>
  <si>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</si>
  <si>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</si>
  <si>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</si>
  <si>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</si>
  <si>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</si>
  <si>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</si>
  <si>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</si>
  <si>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</si>
  <si>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</si>
  <si>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</si>
  <si>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</si>
  <si>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</si>
  <si>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</si>
  <si>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</si>
  <si>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</si>
  <si>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</si>
  <si>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</si>
  <si>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</si>
  <si>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</si>
  <si>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</si>
  <si>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</si>
  <si>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</si>
  <si>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</si>
  <si>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</si>
  <si>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</si>
  <si>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</si>
  <si>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</si>
  <si>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</si>
  <si>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</si>
  <si>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</si>
  <si>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</si>
  <si>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</si>
  <si>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</si>
  <si>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</si>
  <si>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</si>
  <si>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</si>
  <si>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</si>
  <si>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</si>
  <si>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</si>
  <si>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</si>
  <si>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</si>
  <si>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</si>
  <si>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</si>
  <si>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</si>
  <si>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</si>
  <si>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</si>
  <si>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</si>
  <si>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</si>
  <si>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</si>
  <si>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</si>
  <si>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</si>
  <si>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</si>
  <si>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</si>
  <si>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</si>
  <si>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</si>
  <si>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</si>
  <si>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</si>
  <si>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</si>
  <si>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</si>
  <si>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</si>
  <si>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</si>
  <si>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</si>
  <si>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</si>
  <si>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</si>
  <si>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</si>
  <si>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</si>
  <si>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</si>
  <si>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</si>
  <si>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</si>
  <si>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</si>
  <si>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</si>
  <si>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</si>
  <si>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</si>
  <si>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</si>
  <si>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</si>
  <si>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</si>
  <si>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</si>
  <si>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</si>
  <si>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</si>
  <si>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</si>
  <si>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</si>
  <si>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</si>
  <si>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</si>
  <si>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</si>
  <si>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</si>
  <si>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</si>
  <si>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</si>
  <si>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</si>
  <si>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</si>
  <si>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</si>
  <si>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</si>
  <si>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</si>
  <si>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</si>
  <si>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</si>
  <si>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</si>
  <si>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</si>
  <si>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</si>
  <si>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</si>
  <si>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</si>
  <si>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</si>
  <si>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</si>
  <si>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</si>
  <si>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</si>
  <si>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</si>
  <si>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</si>
  <si>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</si>
  <si>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</si>
  <si>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</si>
  <si>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</si>
  <si>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</si>
  <si>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</si>
  <si>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</si>
  <si>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</si>
  <si>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</si>
  <si>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</si>
  <si>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</si>
  <si>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</si>
  <si>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</si>
  <si>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</si>
  <si>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</si>
  <si>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</si>
  <si>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</si>
  <si>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</si>
  <si>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</si>
  <si>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</si>
  <si>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</si>
  <si>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</si>
  <si>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</si>
  <si>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</si>
  <si>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</si>
  <si>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</si>
  <si>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</si>
  <si>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</si>
  <si>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</si>
  <si>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</si>
  <si>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</si>
  <si>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</si>
  <si>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</si>
  <si>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</si>
  <si>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</si>
  <si>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</si>
  <si>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</si>
  <si>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</si>
  <si>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</si>
  <si>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</si>
  <si>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</si>
  <si>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</si>
  <si>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</si>
  <si>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</si>
  <si>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</si>
  <si>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</si>
  <si>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</si>
  <si>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</si>
  <si>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</si>
  <si>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</si>
  <si>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</si>
  <si>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</si>
  <si>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</si>
  <si>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</si>
  <si>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</si>
  <si>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</si>
  <si>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</si>
  <si>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</si>
  <si>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</si>
  <si>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</si>
  <si>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</si>
  <si>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</si>
  <si>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</si>
  <si>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</si>
  <si>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</si>
  <si>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</si>
  <si>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</si>
  <si>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</si>
  <si>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</si>
  <si>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</si>
  <si>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</si>
  <si>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</si>
  <si>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</si>
  <si>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</si>
  <si>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</si>
  <si>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</si>
  <si>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</si>
  <si>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</si>
  <si>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</si>
  <si>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</si>
  <si>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</si>
  <si>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</si>
  <si>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</si>
  <si>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</si>
  <si>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</si>
  <si>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</si>
  <si>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</si>
  <si>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</si>
  <si>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</si>
  <si>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</si>
  <si>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</si>
  <si>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</si>
  <si>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</si>
  <si>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</si>
  <si>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</si>
  <si>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</si>
  <si>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</si>
  <si>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</si>
  <si>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</si>
  <si>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</si>
  <si>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</si>
  <si>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</si>
  <si>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</si>
  <si>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</si>
  <si>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</si>
  <si>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</si>
  <si>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</si>
  <si>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</si>
  <si>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</si>
  <si>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</si>
  <si>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</si>
  <si>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</si>
  <si>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</si>
  <si>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</si>
  <si>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</si>
  <si>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</si>
  <si>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</si>
  <si>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</si>
  <si>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</si>
  <si>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</si>
  <si>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</si>
  <si>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</si>
  <si>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</si>
  <si>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</si>
  <si>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</si>
  <si>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</si>
  <si>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</si>
  <si>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</si>
  <si>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</si>
  <si>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</si>
  <si>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</si>
  <si>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</si>
  <si>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</si>
  <si>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</si>
  <si>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</si>
  <si>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</si>
  <si>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</si>
  <si>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</si>
  <si>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</si>
  <si>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</si>
  <si>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</si>
  <si>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</si>
  <si>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</si>
  <si>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</si>
  <si>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</si>
  <si>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</si>
  <si>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</si>
  <si>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</si>
  <si>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</si>
  <si>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</si>
  <si>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</si>
  <si>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</si>
  <si>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</si>
  <si>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</si>
  <si>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</si>
  <si>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</si>
  <si>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</si>
  <si>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</si>
  <si>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</si>
  <si>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</si>
  <si>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</si>
  <si>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</si>
  <si>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</si>
  <si>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</si>
  <si>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</si>
  <si>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</si>
  <si>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</si>
  <si>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</si>
  <si>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</si>
  <si>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</si>
  <si>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</si>
  <si>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</si>
  <si>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</si>
  <si>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</si>
  <si>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</si>
  <si>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</si>
  <si>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</si>
  <si>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</si>
  <si>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</si>
  <si>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</si>
  <si>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</si>
  <si>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</si>
  <si>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</si>
  <si>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</si>
  <si>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</si>
  <si>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</si>
  <si>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</si>
  <si>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</si>
  <si>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</si>
  <si>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</si>
  <si>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</si>
  <si>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</si>
  <si>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</si>
  <si>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</si>
  <si>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</si>
  <si>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</si>
  <si>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</si>
  <si>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</si>
  <si>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</si>
  <si>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</si>
  <si>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</si>
  <si>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</si>
  <si>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</si>
  <si>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</si>
  <si>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</si>
  <si>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</si>
  <si>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</si>
  <si>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</si>
  <si>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</si>
  <si>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</si>
  <si>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</si>
  <si>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</si>
  <si>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</si>
  <si>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</si>
  <si>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</si>
  <si>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</si>
  <si>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</si>
  <si>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</si>
  <si>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</si>
  <si>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</si>
  <si>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</si>
  <si>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</si>
  <si>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</si>
  <si>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</si>
  <si>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</si>
  <si>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</si>
  <si>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</si>
  <si>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</si>
  <si>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</si>
  <si>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</si>
  <si>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</si>
  <si>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</si>
  <si>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</si>
  <si>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</si>
  <si>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</si>
  <si>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</si>
  <si>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</si>
  <si>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</si>
  <si>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</si>
  <si>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</si>
  <si>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</si>
  <si>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</si>
  <si>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</si>
  <si>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</si>
  <si>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</si>
  <si>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</si>
  <si>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</si>
  <si>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</si>
  <si>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</si>
  <si>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</si>
  <si>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</si>
  <si>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</si>
  <si>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</si>
  <si>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</si>
  <si>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</si>
  <si>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</si>
  <si>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</si>
  <si>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</si>
  <si>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</si>
  <si>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</si>
  <si>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</si>
  <si>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</si>
  <si>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</si>
  <si>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</si>
  <si>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</si>
  <si>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</si>
  <si>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</si>
  <si>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</si>
  <si>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</si>
  <si>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</si>
  <si>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</si>
  <si>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</si>
  <si>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</si>
  <si>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</si>
  <si>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</si>
  <si>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</si>
  <si>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</si>
  <si>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</si>
  <si>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</si>
  <si>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</si>
  <si>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</si>
  <si>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</si>
  <si>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</si>
  <si>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</si>
  <si>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</si>
  <si>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</si>
  <si>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</si>
  <si>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</si>
  <si>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</si>
  <si>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</si>
  <si>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</si>
  <si>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</si>
  <si>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</si>
  <si>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</si>
  <si>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</si>
  <si>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</si>
  <si>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</si>
  <si>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</si>
  <si>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</si>
  <si>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</si>
  <si>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</si>
  <si>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</si>
  <si>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</si>
  <si>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</si>
  <si>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</si>
  <si>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</si>
  <si>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</si>
  <si>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</si>
  <si>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</si>
  <si>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</si>
  <si>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</si>
  <si>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</si>
  <si>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</si>
  <si>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</si>
  <si>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</si>
  <si>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</si>
  <si>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</si>
  <si>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</si>
  <si>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</si>
  <si>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</si>
  <si>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</si>
  <si>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</si>
  <si>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</si>
  <si>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</si>
  <si>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</si>
  <si>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</si>
  <si>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</si>
  <si>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</si>
  <si>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</si>
  <si>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</si>
  <si>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</si>
  <si>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</si>
  <si>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</si>
  <si>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</si>
  <si>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</si>
  <si>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</si>
  <si>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</si>
  <si>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</si>
  <si>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</si>
  <si>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</si>
  <si>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</si>
  <si>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</si>
  <si>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</si>
  <si>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</si>
  <si>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</si>
  <si>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</si>
  <si>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</si>
  <si>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</si>
  <si>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</si>
  <si>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</si>
  <si>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</si>
  <si>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</si>
  <si>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</si>
  <si>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</si>
  <si>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</si>
  <si>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</si>
  <si>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</si>
  <si>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</si>
  <si>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</si>
  <si>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</si>
  <si>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</si>
  <si>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</si>
  <si>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</si>
  <si>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</si>
  <si>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</si>
  <si>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</si>
  <si>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</si>
  <si>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</si>
  <si>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</si>
  <si>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</si>
  <si>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</si>
  <si>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</si>
  <si>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</si>
  <si>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</si>
  <si>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</si>
  <si>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</si>
  <si>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</si>
  <si>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</si>
  <si>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</si>
  <si>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</si>
  <si>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</si>
  <si>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</si>
  <si>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</si>
  <si>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</si>
  <si>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</si>
  <si>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</si>
  <si>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</si>
  <si>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</si>
  <si>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</si>
  <si>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</si>
  <si>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</si>
  <si>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</si>
  <si>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</si>
  <si>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</si>
  <si>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</si>
  <si>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</si>
  <si>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</si>
  <si>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</si>
  <si>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</si>
  <si>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</si>
  <si>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</si>
  <si>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</si>
  <si>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</si>
  <si>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</si>
  <si>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</si>
  <si>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</si>
  <si>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</si>
  <si>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</si>
  <si>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</si>
  <si>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</si>
  <si>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</si>
  <si>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</si>
  <si>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</si>
  <si>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</si>
  <si>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</si>
  <si>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</si>
  <si>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</si>
  <si>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</si>
  <si>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</si>
  <si>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</si>
  <si>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</si>
  <si>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</si>
  <si>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</si>
  <si>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</si>
  <si>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</si>
  <si>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</si>
  <si>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</si>
  <si>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</si>
  <si>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</si>
  <si>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</si>
  <si>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</si>
  <si>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</si>
  <si>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</si>
  <si>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</si>
  <si>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</si>
  <si>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</si>
  <si>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</si>
  <si>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</si>
  <si>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</si>
  <si>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</si>
  <si>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</si>
  <si>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</si>
  <si>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</si>
  <si>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</si>
  <si>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</si>
  <si>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</si>
  <si>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</si>
  <si>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</si>
  <si>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</si>
  <si>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</si>
  <si>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</si>
  <si>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</si>
  <si>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</si>
  <si>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</si>
  <si>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</si>
  <si>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</si>
  <si>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</si>
  <si>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</si>
  <si>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</si>
  <si>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</si>
  <si>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</si>
  <si>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</si>
  <si>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</si>
  <si>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</si>
  <si>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</si>
  <si>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</si>
  <si>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</si>
  <si>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</si>
  <si>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</si>
  <si>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</si>
  <si>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</si>
  <si>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</si>
  <si>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</si>
  <si>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</si>
  <si>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</si>
  <si>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</si>
  <si>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</si>
  <si>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</si>
  <si>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</si>
  <si>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</si>
  <si>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</si>
  <si>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</si>
  <si>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</si>
  <si>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</si>
  <si>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</si>
  <si>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</si>
  <si>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</si>
  <si>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</si>
  <si>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</si>
  <si>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</si>
  <si>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</si>
  <si>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</si>
  <si>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</si>
  <si>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</si>
  <si>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</si>
  <si>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</si>
  <si>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</si>
  <si>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</si>
  <si>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</si>
  <si>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</si>
  <si>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</si>
  <si>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</si>
  <si>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</si>
  <si>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</si>
  <si>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</si>
  <si>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</si>
  <si>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</si>
  <si>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</si>
  <si>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</si>
  <si>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</si>
  <si>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</si>
  <si>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</si>
  <si>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</si>
  <si>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</si>
  <si>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</si>
  <si>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</si>
  <si>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</si>
  <si>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</si>
  <si>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</si>
  <si>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</si>
  <si>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</si>
  <si>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</si>
  <si>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</si>
  <si>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</si>
  <si>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</si>
  <si>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</si>
  <si>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</si>
  <si>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</si>
  <si>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</si>
  <si>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</si>
  <si>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</si>
  <si>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</si>
  <si>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</si>
  <si>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</si>
  <si>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</si>
  <si>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</si>
  <si>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</si>
  <si>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</si>
  <si>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</si>
  <si>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</si>
  <si>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</si>
  <si>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</si>
  <si>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</si>
  <si>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</si>
  <si>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</si>
  <si>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</si>
  <si>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</si>
  <si>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</si>
  <si>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</si>
  <si>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</si>
  <si>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</si>
  <si>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</si>
  <si>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</si>
  <si>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</si>
  <si>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</si>
  <si>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</si>
  <si>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</si>
  <si>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</si>
  <si>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</si>
  <si>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</si>
  <si>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</si>
  <si>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</si>
  <si>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</si>
  <si>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</si>
  <si>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</si>
  <si>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</si>
  <si>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</si>
  <si>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</si>
  <si>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</si>
  <si>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</si>
  <si>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</si>
  <si>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</si>
  <si>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</si>
  <si>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</si>
  <si>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</si>
  <si>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</si>
  <si>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</si>
  <si>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</si>
  <si>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</si>
  <si>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</si>
  <si>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</si>
  <si>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</si>
  <si>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</si>
  <si>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</si>
  <si>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</si>
  <si>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</si>
  <si>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</si>
  <si>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</si>
  <si>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</si>
  <si>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</si>
  <si>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</si>
  <si>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</si>
  <si>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</si>
  <si>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</si>
  <si>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</si>
  <si>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</si>
  <si>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</si>
  <si>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</si>
  <si>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</si>
  <si>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</si>
  <si>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</si>
  <si>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</si>
  <si>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</si>
  <si>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</si>
  <si>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</si>
  <si>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</si>
  <si>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</si>
  <si>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</si>
  <si>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</si>
  <si>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</si>
  <si>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</si>
  <si>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</si>
  <si>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</si>
  <si>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</si>
  <si>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</si>
  <si>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</si>
  <si>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</si>
  <si>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</si>
  <si>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</si>
  <si>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</si>
  <si>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</si>
  <si>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</si>
  <si>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</si>
  <si>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</si>
  <si>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</si>
  <si>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</si>
  <si>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</si>
  <si>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</si>
  <si>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</si>
  <si>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</si>
  <si>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</si>
  <si>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</si>
  <si>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</si>
  <si>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</si>
  <si>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</si>
  <si>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</si>
  <si>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</si>
  <si>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</si>
  <si>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</si>
  <si>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</si>
  <si>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</si>
  <si>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</si>
  <si>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</si>
  <si>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</si>
  <si>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</si>
  <si>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</si>
  <si>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</si>
  <si>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</si>
  <si>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</si>
  <si>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</si>
  <si>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</si>
  <si>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</si>
  <si>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</si>
  <si>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</si>
  <si>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</si>
  <si>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</si>
  <si>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</si>
  <si>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</si>
  <si>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</si>
  <si>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</si>
  <si>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</si>
  <si>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</si>
  <si>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</si>
  <si>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</si>
  <si>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</si>
  <si>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</si>
  <si>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</si>
  <si>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</si>
  <si>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</si>
  <si>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</si>
  <si>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</si>
  <si>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</si>
  <si>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</si>
  <si>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</si>
  <si>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</si>
  <si>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</si>
  <si>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</si>
  <si>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</si>
  <si>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</si>
  <si>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</si>
  <si>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</si>
  <si>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</si>
  <si>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</si>
  <si>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</si>
  <si>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</si>
  <si>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</si>
  <si>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</si>
  <si>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</si>
  <si>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</si>
  <si>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</si>
  <si>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</si>
  <si>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</si>
  <si>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</si>
  <si>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</si>
  <si>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</si>
  <si>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</si>
  <si>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</si>
  <si>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</si>
  <si>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</si>
  <si>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</si>
  <si>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</si>
  <si>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</si>
  <si>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</si>
  <si>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</si>
  <si>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</si>
  <si>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</si>
  <si>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</si>
  <si>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</si>
  <si>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</si>
  <si>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</si>
  <si>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</si>
  <si>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</si>
  <si>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</si>
  <si>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</si>
  <si>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</si>
  <si>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</si>
  <si>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</si>
  <si>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</si>
  <si>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</si>
  <si>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</si>
  <si>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</si>
  <si>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</si>
  <si>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</si>
  <si>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</si>
  <si>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</si>
  <si>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</si>
  <si>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</si>
  <si>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</si>
  <si>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</si>
  <si>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</si>
  <si>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</si>
  <si>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</si>
  <si>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</si>
  <si>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</si>
  <si>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</si>
  <si>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</si>
  <si>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</si>
  <si>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</si>
  <si>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</si>
  <si>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</si>
  <si>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</si>
  <si>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</si>
  <si>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</si>
  <si>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</si>
  <si>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</si>
  <si>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</si>
  <si>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</si>
  <si>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</si>
  <si>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</si>
  <si>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</si>
  <si>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</si>
  <si>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</si>
  <si>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</si>
  <si>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</si>
  <si>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</si>
  <si>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</si>
  <si>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</si>
  <si>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</si>
  <si>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</si>
  <si>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</si>
  <si>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</si>
  <si>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</si>
  <si>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</si>
  <si>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</si>
  <si>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</si>
  <si>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</si>
  <si>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</si>
  <si>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</si>
  <si>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</si>
  <si>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</si>
  <si>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</si>
  <si>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</si>
  <si>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</si>
  <si>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</si>
  <si>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</si>
  <si>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</si>
  <si>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</si>
  <si>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</si>
  <si>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</si>
  <si>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</si>
  <si>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</si>
  <si>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</si>
  <si>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</si>
  <si>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</si>
  <si>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</si>
  <si>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</si>
  <si>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</si>
  <si>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</si>
  <si>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</si>
  <si>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</si>
  <si>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</si>
  <si>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</si>
  <si>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</si>
  <si>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</si>
  <si>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</si>
  <si>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</si>
  <si>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</si>
  <si>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</si>
  <si>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</si>
  <si>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</si>
  <si>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</si>
  <si>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</si>
  <si>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</si>
  <si>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</si>
  <si>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</si>
  <si>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</si>
  <si>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</si>
  <si>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</si>
  <si>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</si>
  <si>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</si>
  <si>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</si>
  <si>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</si>
  <si>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</si>
  <si>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</si>
  <si>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</si>
  <si>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</si>
  <si>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</si>
  <si>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</si>
  <si>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</si>
  <si>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</si>
  <si>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</si>
  <si>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</si>
  <si>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</si>
  <si>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</si>
  <si>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</si>
  <si>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</si>
  <si>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</si>
  <si>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</si>
  <si>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</si>
  <si>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</si>
  <si>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</si>
  <si>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</si>
  <si>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</si>
  <si>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</si>
  <si>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</si>
  <si>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</si>
  <si>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</si>
  <si>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</si>
  <si>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</si>
  <si>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</si>
  <si>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</si>
  <si>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</si>
  <si>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</si>
  <si>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</si>
  <si>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</si>
  <si>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</si>
  <si>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</si>
  <si>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</si>
  <si>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</si>
  <si>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</si>
  <si>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</si>
  <si>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</si>
  <si>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</si>
  <si>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</si>
  <si>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</si>
  <si>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</si>
  <si>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</si>
  <si>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</si>
  <si>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</si>
  <si>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</si>
  <si>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</si>
  <si>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</si>
  <si>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</si>
  <si>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</si>
  <si>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</si>
  <si>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</si>
  <si>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</si>
  <si>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</si>
  <si>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</si>
  <si>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</si>
  <si>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</si>
  <si>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</si>
  <si>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</si>
  <si>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</si>
  <si>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</si>
  <si>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</si>
  <si>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</si>
  <si>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</si>
  <si>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</si>
  <si>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</si>
  <si>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</si>
  <si>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</si>
  <si>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</si>
  <si>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</si>
  <si>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</si>
  <si>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</si>
  <si>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</si>
  <si>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</si>
  <si>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</si>
  <si>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</si>
  <si>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</si>
  <si>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</si>
  <si>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</si>
  <si>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</si>
  <si>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</si>
  <si>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</si>
  <si>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</si>
  <si>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</si>
  <si>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</si>
  <si>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</si>
  <si>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</si>
  <si>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</si>
  <si>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</si>
  <si>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</si>
  <si>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</si>
  <si>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</si>
  <si>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</si>
  <si>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</si>
  <si>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</si>
  <si>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</si>
  <si>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</si>
  <si>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</si>
  <si>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</si>
  <si>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</si>
  <si>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</si>
  <si>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</si>
  <si>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</si>
  <si>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</si>
  <si>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</si>
  <si>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</si>
  <si>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</si>
  <si>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</si>
  <si>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</si>
  <si>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</si>
  <si>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</si>
  <si>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</si>
  <si>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</si>
  <si>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</si>
  <si>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</si>
  <si>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</si>
  <si>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</si>
  <si>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</si>
  <si>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</si>
  <si>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</si>
  <si>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</si>
  <si>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</si>
  <si>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</si>
  <si>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</si>
  <si>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</si>
  <si>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</si>
  <si>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</si>
  <si>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</si>
  <si>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</si>
  <si>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</si>
  <si>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</si>
  <si>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</si>
  <si>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</si>
  <si>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</si>
  <si>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</si>
  <si>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</si>
  <si>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</si>
  <si>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</si>
  <si>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</si>
  <si>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</si>
  <si>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</si>
  <si>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</si>
  <si>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</si>
  <si>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</si>
  <si>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</si>
  <si>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</si>
  <si>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</si>
  <si>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</si>
  <si>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</si>
  <si>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</si>
  <si>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</si>
  <si>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</si>
  <si>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</si>
  <si>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</si>
  <si>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</si>
  <si>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</si>
  <si>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</si>
  <si>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</si>
  <si>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</si>
  <si>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</si>
  <si>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</si>
  <si>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</si>
  <si>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</si>
  <si>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</si>
  <si>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</si>
  <si>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</si>
  <si>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</si>
  <si>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</si>
  <si>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</si>
  <si>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</si>
  <si>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</si>
  <si>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</si>
  <si>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</si>
  <si>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</si>
  <si>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</si>
  <si>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</si>
  <si>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</si>
  <si>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</si>
  <si>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</si>
  <si>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</si>
  <si>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</si>
  <si>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</si>
  <si>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</si>
  <si>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</si>
  <si>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</si>
  <si>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</si>
  <si>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</si>
  <si>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</si>
  <si>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</si>
  <si>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</si>
  <si>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</si>
  <si>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</si>
  <si>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</si>
  <si>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</si>
  <si>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</si>
  <si>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</si>
  <si>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</si>
  <si>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</si>
  <si>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</si>
  <si>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</si>
  <si>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</si>
  <si>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</si>
  <si>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</si>
  <si>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</si>
  <si>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</si>
  <si>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</si>
  <si>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</si>
  <si>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</si>
  <si>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</si>
  <si>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</si>
  <si>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</si>
  <si>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</si>
  <si>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</si>
  <si>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</si>
  <si>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</si>
  <si>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</si>
  <si>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</si>
  <si>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</si>
  <si>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</si>
  <si>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</si>
  <si>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</si>
  <si>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</si>
  <si>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</si>
  <si>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</si>
  <si>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</si>
  <si>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</si>
  <si>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</si>
  <si>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</si>
  <si>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</si>
  <si>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</si>
  <si>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</si>
  <si>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</si>
  <si>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</si>
  <si>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</si>
  <si>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</si>
  <si>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</si>
  <si>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</si>
  <si>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</si>
  <si>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</si>
  <si>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</si>
  <si>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</si>
  <si>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</si>
  <si>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</si>
  <si>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</si>
  <si>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</si>
  <si>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</si>
  <si>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</si>
  <si>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</si>
  <si>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</si>
  <si>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</si>
  <si>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</si>
  <si>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</si>
  <si>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</si>
  <si>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</si>
  <si>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</si>
  <si>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</si>
  <si>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</si>
  <si>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</si>
  <si>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</si>
  <si>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</si>
  <si>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</si>
  <si>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</si>
  <si>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</si>
  <si>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</si>
  <si>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</si>
  <si>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</si>
  <si>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</si>
  <si>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</si>
  <si>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</si>
  <si>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</si>
  <si>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</si>
  <si>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</si>
  <si>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</si>
  <si>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</si>
  <si>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</si>
  <si>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</si>
  <si>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</si>
  <si>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</si>
  <si>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</si>
  <si>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</si>
  <si>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</si>
  <si>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</si>
  <si>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</si>
  <si>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</si>
  <si>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</si>
  <si>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</si>
  <si>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</si>
  <si>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</si>
  <si>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</si>
  <si>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</si>
  <si>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</si>
  <si>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</si>
  <si>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</si>
  <si>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</si>
  <si>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</si>
  <si>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</si>
  <si>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</si>
  <si>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</si>
  <si>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</si>
  <si>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</si>
  <si>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</si>
  <si>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</si>
  <si>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</si>
  <si>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</si>
  <si>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</si>
  <si>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</si>
  <si>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</si>
  <si>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</si>
  <si>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</si>
  <si>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</si>
  <si>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</si>
  <si>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</si>
  <si>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</si>
  <si>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</si>
  <si>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</si>
  <si>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</si>
  <si>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</si>
  <si>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</si>
  <si>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</si>
  <si>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</si>
  <si>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</si>
  <si>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</si>
  <si>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</si>
  <si>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</si>
  <si>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</si>
  <si>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</si>
  <si>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</si>
  <si>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</si>
  <si>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</si>
  <si>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</si>
  <si>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</si>
  <si>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</si>
  <si>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</si>
  <si>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</si>
  <si>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</si>
  <si>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</si>
  <si>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</si>
  <si>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</si>
  <si>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</si>
  <si>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</si>
  <si>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</si>
  <si>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</si>
  <si>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</si>
  <si>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</si>
  <si>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</si>
  <si>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</si>
  <si>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</si>
  <si>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</si>
  <si>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</si>
  <si>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</si>
  <si>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</si>
  <si>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</si>
  <si>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</si>
  <si>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</si>
  <si>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</si>
  <si>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</si>
  <si>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</si>
  <si>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</si>
  <si>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</si>
  <si>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</si>
  <si>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</si>
  <si>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</si>
  <si>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</si>
  <si>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</si>
  <si>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</si>
  <si>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</si>
  <si>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</si>
  <si>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</si>
  <si>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</si>
  <si>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</si>
  <si>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</si>
  <si>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</si>
  <si>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</si>
  <si>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</si>
  <si>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</si>
  <si>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</si>
  <si>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</si>
  <si>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</si>
  <si>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</si>
  <si>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</si>
  <si>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</si>
  <si>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</si>
  <si>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</si>
  <si>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</si>
  <si>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</si>
  <si>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</si>
  <si>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</si>
  <si>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</si>
  <si>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</si>
  <si>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</si>
  <si>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</si>
  <si>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</si>
  <si>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</si>
  <si>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</si>
  <si>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</si>
  <si>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</si>
  <si>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</si>
  <si>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</si>
  <si>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</si>
  <si>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</si>
  <si>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</si>
  <si>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</si>
  <si>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</si>
  <si>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</si>
  <si>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</si>
  <si>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</si>
  <si>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</si>
  <si>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</si>
  <si>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</si>
  <si>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</si>
  <si>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</si>
  <si>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</si>
  <si>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</si>
  <si>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</si>
  <si>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</si>
  <si>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</si>
  <si>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</si>
  <si>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</si>
  <si>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</si>
  <si>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</si>
  <si>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</si>
  <si>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</si>
  <si>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</si>
  <si>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</si>
  <si>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</si>
  <si>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</si>
  <si>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</si>
  <si>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</si>
  <si>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</si>
  <si>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</si>
  <si>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</si>
  <si>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</si>
  <si>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</si>
  <si>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</si>
  <si>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</si>
  <si>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</si>
  <si>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</si>
  <si>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</si>
  <si>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</si>
  <si>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</si>
  <si>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</si>
  <si>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</si>
  <si>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</si>
  <si>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</si>
  <si>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</si>
  <si>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</si>
  <si>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</si>
  <si>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</si>
  <si>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</si>
  <si>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</si>
  <si>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</si>
  <si>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</si>
  <si>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</si>
  <si>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</si>
  <si>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</si>
  <si>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</si>
  <si>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</si>
  <si>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</si>
  <si>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</si>
  <si>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</si>
  <si>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</si>
  <si>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</si>
  <si>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</si>
  <si>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</si>
  <si>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</si>
  <si>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</si>
  <si>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</si>
  <si>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</si>
  <si>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</si>
  <si>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</si>
  <si>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</si>
  <si>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</si>
  <si>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</si>
  <si>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</si>
  <si>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</si>
  <si>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</si>
  <si>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</si>
  <si>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</si>
  <si>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</si>
  <si>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</si>
  <si>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</si>
  <si>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</si>
  <si>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</si>
  <si>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</si>
  <si>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</si>
  <si>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</si>
  <si>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</si>
  <si>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</si>
  <si>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</si>
  <si>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</si>
  <si>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</si>
  <si>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</si>
  <si>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</si>
  <si>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</si>
  <si>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</si>
  <si>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</si>
  <si>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</si>
  <si>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</si>
  <si>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</si>
  <si>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</si>
  <si>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</si>
  <si>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</si>
  <si>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</si>
  <si>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</si>
  <si>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</si>
  <si>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</si>
  <si>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</si>
  <si>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</si>
  <si>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</si>
  <si>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</si>
  <si>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</si>
  <si>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</si>
  <si>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</si>
  <si>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</si>
  <si>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</si>
  <si>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</si>
  <si>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</si>
  <si>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</si>
  <si>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</si>
  <si>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</si>
  <si>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</si>
  <si>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</si>
  <si>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</si>
  <si>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</si>
  <si>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</si>
  <si>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</si>
  <si>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</si>
  <si>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</si>
  <si>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</si>
  <si>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</si>
  <si>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</si>
  <si>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</si>
  <si>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</si>
  <si>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</si>
  <si>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</si>
  <si>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</si>
  <si>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</si>
  <si>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</si>
  <si>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</si>
  <si>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</si>
  <si>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</si>
  <si>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</si>
  <si>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</si>
  <si>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</si>
  <si>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</si>
  <si>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</si>
  <si>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</si>
  <si>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</si>
  <si>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</si>
  <si>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</si>
  <si>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</si>
  <si>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</si>
  <si>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</si>
  <si>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</si>
  <si>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</si>
  <si>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</si>
  <si>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</si>
  <si>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</si>
  <si>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</si>
  <si>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</si>
  <si>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</si>
  <si>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</si>
  <si>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</si>
  <si>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</si>
  <si>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</si>
  <si>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</si>
  <si>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</si>
  <si>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</si>
  <si>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</si>
  <si>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</si>
  <si>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</si>
  <si>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</si>
  <si>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</si>
  <si>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</si>
  <si>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</si>
  <si>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</si>
  <si>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</si>
  <si>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</si>
  <si>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</si>
  <si>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</si>
  <si>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</si>
  <si>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</si>
  <si>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</si>
  <si>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</si>
  <si>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</si>
  <si>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</si>
  <si>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</si>
  <si>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</si>
  <si>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</si>
  <si>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</si>
  <si>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</si>
  <si>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</si>
  <si>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</si>
  <si>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</si>
  <si>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</si>
  <si>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</si>
  <si>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</si>
  <si>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</si>
  <si>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</si>
  <si>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</si>
  <si>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</si>
  <si>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</si>
  <si>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</si>
  <si>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</si>
  <si>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</si>
  <si>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</si>
  <si>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</si>
  <si>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</si>
  <si>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</si>
  <si>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</si>
  <si>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</si>
  <si>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</si>
  <si>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</si>
  <si>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</si>
  <si>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</si>
  <si>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</si>
  <si>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</si>
  <si>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</si>
  <si>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</si>
  <si>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</si>
  <si>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</si>
  <si>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</si>
  <si>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</si>
  <si>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</si>
  <si>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</si>
  <si>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</si>
  <si>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</si>
  <si>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</si>
  <si>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</si>
  <si>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</si>
  <si>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</si>
  <si>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</si>
  <si>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</si>
  <si>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</si>
  <si>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</si>
  <si>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</si>
  <si>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</si>
  <si>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</si>
  <si>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</si>
  <si>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</si>
  <si>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</si>
  <si>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</si>
  <si>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</si>
  <si>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</si>
  <si>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</si>
  <si>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</si>
  <si>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</si>
  <si>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</si>
  <si>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</si>
  <si>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</si>
  <si>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</si>
  <si>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</si>
  <si>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</si>
  <si>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</si>
  <si>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</si>
  <si>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</si>
  <si>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</si>
  <si>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</si>
  <si>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</si>
  <si>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</si>
  <si>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</si>
  <si>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</si>
  <si>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</si>
  <si>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</si>
  <si>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</si>
  <si>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</si>
  <si>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</si>
  <si>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</si>
  <si>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</si>
  <si>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</si>
  <si>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</si>
  <si>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</si>
  <si>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</si>
  <si>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</si>
  <si>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</si>
  <si>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</si>
  <si>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</si>
  <si>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</si>
  <si>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</si>
  <si>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</si>
  <si>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</si>
  <si>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</si>
  <si>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</si>
  <si>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</si>
  <si>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</si>
  <si>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</si>
  <si>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</si>
  <si>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</si>
  <si>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</si>
  <si>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</si>
  <si>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</si>
  <si>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</si>
  <si>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</si>
  <si>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</si>
  <si>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</si>
  <si>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</si>
  <si>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</si>
  <si>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</si>
  <si>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</si>
  <si>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</si>
  <si>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</si>
  <si>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</si>
  <si>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</si>
  <si>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</si>
  <si>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</si>
  <si>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</si>
  <si>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</si>
  <si>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</si>
  <si>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</si>
  <si>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</si>
  <si>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</si>
  <si>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</si>
  <si>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</si>
  <si>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</si>
  <si>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</si>
  <si>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</si>
  <si>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</si>
  <si>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</si>
  <si>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</si>
  <si>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</si>
  <si>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</si>
  <si>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</si>
  <si>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</si>
  <si>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</si>
  <si>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</si>
  <si>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</si>
  <si>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</si>
  <si>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</si>
  <si>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</si>
  <si>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</si>
  <si>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</si>
  <si>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</si>
  <si>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</si>
  <si>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</si>
  <si>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</si>
  <si>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</si>
  <si>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</si>
  <si>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</si>
  <si>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</si>
  <si>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</si>
  <si>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</si>
  <si>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</si>
  <si>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</si>
  <si>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</si>
  <si>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</si>
  <si>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</si>
  <si>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</si>
  <si>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</si>
  <si>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</si>
  <si>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</si>
  <si>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</si>
  <si>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</si>
  <si>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</si>
  <si>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</si>
  <si>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</si>
  <si>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</si>
  <si>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</si>
  <si>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</si>
  <si>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</si>
  <si>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</si>
  <si>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</si>
  <si>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</si>
  <si>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</si>
  <si>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</si>
  <si>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</si>
  <si>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</si>
  <si>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</si>
  <si>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</si>
  <si>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</si>
  <si>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</si>
  <si>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</si>
  <si>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</si>
  <si>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</si>
  <si>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</si>
  <si>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</si>
  <si>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</si>
  <si>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</si>
  <si>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</si>
  <si>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</si>
  <si>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</si>
  <si>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</si>
  <si>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</si>
  <si>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</si>
  <si>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</si>
  <si>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</si>
  <si>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</si>
  <si>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</si>
  <si>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</si>
  <si>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</si>
  <si>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</si>
  <si>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</si>
  <si>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</si>
  <si>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</si>
  <si>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</si>
  <si>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</si>
  <si>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</si>
  <si>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</si>
  <si>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</si>
  <si>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</si>
  <si>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</si>
  <si>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</si>
  <si>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</si>
  <si>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</si>
  <si>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</si>
  <si>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</si>
  <si>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</si>
  <si>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</si>
  <si>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</si>
  <si>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</si>
  <si>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</si>
  <si>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</si>
  <si>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</si>
  <si>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</si>
  <si>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</si>
  <si>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</si>
  <si>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</si>
  <si>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</si>
  <si>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</si>
  <si>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</si>
  <si>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</si>
  <si>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</si>
  <si>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</si>
  <si>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</si>
  <si>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</si>
  <si>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</si>
  <si>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</si>
  <si>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</si>
  <si>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</si>
  <si>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</si>
  <si>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</si>
  <si>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</si>
  <si>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</si>
  <si>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</si>
  <si>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</si>
  <si>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</si>
  <si>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</si>
  <si>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</si>
  <si>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</si>
  <si>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</si>
  <si>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</si>
  <si>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</si>
  <si>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</si>
  <si>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</si>
  <si>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</si>
  <si>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</si>
  <si>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</si>
  <si>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</si>
  <si>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</si>
  <si>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</si>
  <si>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</si>
  <si>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</si>
  <si>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</si>
  <si>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</si>
  <si>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</si>
  <si>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</si>
  <si>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</si>
  <si>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</si>
  <si>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</si>
  <si>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</si>
  <si>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</si>
  <si>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</si>
  <si>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</si>
  <si>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</si>
  <si>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</si>
  <si>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</si>
  <si>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</si>
  <si>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</si>
  <si>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</si>
  <si>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</si>
  <si>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</si>
  <si>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</si>
  <si>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</si>
  <si>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</si>
  <si>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</si>
  <si>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</si>
  <si>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</si>
  <si>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</si>
  <si>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</si>
  <si>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</si>
  <si>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</si>
  <si>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</si>
  <si>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</si>
  <si>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</si>
  <si>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</si>
  <si>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</si>
  <si>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</si>
  <si>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</si>
  <si>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</si>
  <si>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</si>
  <si>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</si>
  <si>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</si>
  <si>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</si>
  <si>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</si>
  <si>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</si>
  <si>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</si>
  <si>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</si>
  <si>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</si>
  <si>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</si>
  <si>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</si>
  <si>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</si>
  <si>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</si>
  <si>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</si>
  <si>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</si>
  <si>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</si>
  <si>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</si>
  <si>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</si>
  <si>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</si>
  <si>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</si>
  <si>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</si>
  <si>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</si>
  <si>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</si>
  <si>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</si>
  <si>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</si>
  <si>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</si>
  <si>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</si>
  <si>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</si>
  <si>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</si>
  <si>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</si>
  <si>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</si>
  <si>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</si>
  <si>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</si>
  <si>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</si>
  <si>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</si>
  <si>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</si>
  <si>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</si>
  <si>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</si>
  <si>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</si>
  <si>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</si>
  <si>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</si>
  <si>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</si>
  <si>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</si>
  <si>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</si>
  <si>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</si>
  <si>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</si>
  <si>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</si>
  <si>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</si>
  <si>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</si>
  <si>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</si>
  <si>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</si>
  <si>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</si>
  <si>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</si>
  <si>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</si>
  <si>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</si>
  <si>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</si>
  <si>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</si>
  <si>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</si>
  <si>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</si>
  <si>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</si>
  <si>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</si>
  <si>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</si>
  <si>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</si>
  <si>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</si>
  <si>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</si>
  <si>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</si>
  <si>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</si>
  <si>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</si>
  <si>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</si>
  <si>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</si>
  <si>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</si>
  <si>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</si>
  <si>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</si>
  <si>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</si>
  <si>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</si>
  <si>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</si>
  <si>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</si>
  <si>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</si>
  <si>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</si>
  <si>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</si>
  <si>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</si>
  <si>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</si>
  <si>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</si>
  <si>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</si>
  <si>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</si>
  <si>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</si>
  <si>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</si>
  <si>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</si>
  <si>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</si>
  <si>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</si>
  <si>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</si>
  <si>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</si>
  <si>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</si>
  <si>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</si>
  <si>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</si>
  <si>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</si>
  <si>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</si>
  <si>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</si>
  <si>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</si>
  <si>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</si>
  <si>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</si>
  <si>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</si>
  <si>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</si>
  <si>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</si>
  <si>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</si>
  <si>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</si>
  <si>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</si>
  <si>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</si>
  <si>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</si>
  <si>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</si>
  <si>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</si>
  <si>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</si>
  <si>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</si>
  <si>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</si>
  <si>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</si>
  <si>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</si>
  <si>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</si>
  <si>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</si>
  <si>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</si>
  <si>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</si>
  <si>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</si>
  <si>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</si>
  <si>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</si>
  <si>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</si>
  <si>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</si>
  <si>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</si>
  <si>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</si>
  <si>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</si>
  <si>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</si>
  <si>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</si>
  <si>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</si>
  <si>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</si>
  <si>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</si>
  <si>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</si>
  <si>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</si>
  <si>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</si>
  <si>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</si>
  <si>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</si>
  <si>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</si>
  <si>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</si>
  <si>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</si>
  <si>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</si>
  <si>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</si>
  <si>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</si>
  <si>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</si>
  <si>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</si>
  <si>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</si>
  <si>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</si>
  <si>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</si>
  <si>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</si>
  <si>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</si>
  <si>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</si>
  <si>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</si>
  <si>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</si>
  <si>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</si>
  <si>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</si>
  <si>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</si>
  <si>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</si>
  <si>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</si>
  <si>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</si>
  <si>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</si>
  <si>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</si>
  <si>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</si>
  <si>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</si>
  <si>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</si>
  <si>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</si>
  <si>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</si>
  <si>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</si>
  <si>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</si>
  <si>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</si>
  <si>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</si>
  <si>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</si>
  <si>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</si>
  <si>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</si>
  <si>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</si>
  <si>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</si>
  <si>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</si>
  <si>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</si>
  <si>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</si>
  <si>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</si>
  <si>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</si>
  <si>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</si>
  <si>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</si>
  <si>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</si>
  <si>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</si>
  <si>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</si>
  <si>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</si>
  <si>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</si>
  <si>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</si>
  <si>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</si>
  <si>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</si>
  <si>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</si>
  <si>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</si>
  <si>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</si>
  <si>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</si>
  <si>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</si>
  <si>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</si>
  <si>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</si>
  <si>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</si>
  <si>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</si>
  <si>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</si>
  <si>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</si>
  <si>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</si>
  <si>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</si>
  <si>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</si>
  <si>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</si>
  <si>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</si>
  <si>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</si>
  <si>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</si>
  <si>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</si>
  <si>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</si>
  <si>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</si>
  <si>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</si>
  <si>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</si>
  <si>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</si>
  <si>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</si>
  <si>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</si>
  <si>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</si>
  <si>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</si>
  <si>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</si>
  <si>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</si>
  <si>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</si>
  <si>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</si>
  <si>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</si>
  <si>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</si>
  <si>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</si>
  <si>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</si>
  <si>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</si>
  <si>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</si>
  <si>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</si>
  <si>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</si>
  <si>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</si>
  <si>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</si>
  <si>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</si>
  <si>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</si>
  <si>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</si>
  <si>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</si>
  <si>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</si>
  <si>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</si>
  <si>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</si>
  <si>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</si>
  <si>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</si>
  <si>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</si>
  <si>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</si>
  <si>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</si>
  <si>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</si>
  <si>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</si>
  <si>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</si>
  <si>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</si>
  <si>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</si>
  <si>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</si>
  <si>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</si>
  <si>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</si>
  <si>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</si>
  <si>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</si>
  <si>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</si>
  <si>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</si>
  <si>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</si>
  <si>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</si>
  <si>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</si>
  <si>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</si>
  <si>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</si>
  <si>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</si>
  <si>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</si>
  <si>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</si>
  <si>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</si>
  <si>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</si>
  <si>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</si>
  <si>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</si>
  <si>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</si>
  <si>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</si>
  <si>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</si>
  <si>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</si>
  <si>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</si>
  <si>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</si>
  <si>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</si>
  <si>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</si>
  <si>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</si>
  <si>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</si>
  <si>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</si>
  <si>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</si>
  <si>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</si>
  <si>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</si>
  <si>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</si>
  <si>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</si>
  <si>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</si>
  <si>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</si>
  <si>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</si>
  <si>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</si>
  <si>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</si>
  <si>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</si>
  <si>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</si>
  <si>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</si>
  <si>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</si>
  <si>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</si>
  <si>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</si>
  <si>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</si>
  <si>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</si>
  <si>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</si>
  <si>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</si>
  <si>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</si>
  <si>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</si>
  <si>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</si>
  <si>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</si>
  <si>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</si>
  <si>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</si>
  <si>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</si>
  <si>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</si>
  <si>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</si>
  <si>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</si>
  <si>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</si>
  <si>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</si>
  <si>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</si>
  <si>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</si>
  <si>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</si>
  <si>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</si>
  <si>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</si>
  <si>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</si>
  <si>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</si>
  <si>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</si>
  <si>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</si>
  <si>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</si>
  <si>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</si>
  <si>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</si>
  <si>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</si>
  <si>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</si>
  <si>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</si>
  <si>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</si>
  <si>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</si>
  <si>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</si>
  <si>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</si>
  <si>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</si>
  <si>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</si>
  <si>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</si>
  <si>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</si>
  <si>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</si>
  <si>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</si>
  <si>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</si>
  <si>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</si>
  <si>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</si>
  <si>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</si>
  <si>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</si>
  <si>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</si>
  <si>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</si>
  <si>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</si>
  <si>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</si>
  <si>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</si>
  <si>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</si>
  <si>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</si>
  <si>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</si>
  <si>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</si>
  <si>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</si>
  <si>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</si>
  <si>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</si>
  <si>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</si>
  <si>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</si>
  <si>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</si>
  <si>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</si>
  <si>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</si>
  <si>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</si>
  <si>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</si>
  <si>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</si>
  <si>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</si>
  <si>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</si>
  <si>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</si>
  <si>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</si>
  <si>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</si>
  <si>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</si>
  <si>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</si>
  <si>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</si>
  <si>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</si>
  <si>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</si>
  <si>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</si>
  <si>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</si>
  <si>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</si>
  <si>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</si>
  <si>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</si>
  <si>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</si>
  <si>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</si>
  <si>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</si>
  <si>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</si>
  <si>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</si>
  <si>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</si>
  <si>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</si>
  <si>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</si>
  <si>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</si>
  <si>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</si>
  <si>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</si>
  <si>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</si>
  <si>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</si>
  <si>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</si>
  <si>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</si>
  <si>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</si>
  <si>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</si>
  <si>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</si>
  <si>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</si>
  <si>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</si>
  <si>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</si>
  <si>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</si>
  <si>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</si>
  <si>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</si>
  <si>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</si>
  <si>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</si>
  <si>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</si>
  <si>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</si>
  <si>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</si>
  <si>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</si>
  <si>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</si>
  <si>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</si>
  <si>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</si>
  <si>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</si>
  <si>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</si>
  <si>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</si>
  <si>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</si>
  <si>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</si>
  <si>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</si>
  <si>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</si>
  <si>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</si>
  <si>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</si>
  <si>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</si>
  <si>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</si>
  <si>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</si>
  <si>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</si>
  <si>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</si>
  <si>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</si>
  <si>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</si>
  <si>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</si>
  <si>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</si>
  <si>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</si>
  <si>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</si>
  <si>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</si>
  <si>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</si>
  <si>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</si>
  <si>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</si>
  <si>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</si>
  <si>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</si>
  <si>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</si>
  <si>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</si>
  <si>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</si>
  <si>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</si>
  <si>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</si>
  <si>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</si>
  <si>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</si>
  <si>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</si>
  <si>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</si>
  <si>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</si>
  <si>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</si>
  <si>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</si>
  <si>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</si>
  <si>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</si>
  <si>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</si>
  <si>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</si>
  <si>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</si>
  <si>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</si>
  <si>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</si>
  <si>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</si>
  <si>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</si>
  <si>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</si>
  <si>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</si>
  <si>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</si>
  <si>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</si>
  <si>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</si>
  <si>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</si>
  <si>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</si>
  <si>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</si>
  <si>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</si>
  <si>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</si>
  <si>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</si>
  <si>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</si>
  <si>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</si>
  <si>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</si>
  <si>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</si>
  <si>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</si>
  <si>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</si>
  <si>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</si>
  <si>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</si>
  <si>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</si>
  <si>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</si>
  <si>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</si>
  <si>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</si>
  <si>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</si>
  <si>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</si>
  <si>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</si>
  <si>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</si>
  <si>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</si>
  <si>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</si>
  <si>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</si>
  <si>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</si>
  <si>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</si>
  <si>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</si>
  <si>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</si>
  <si>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</si>
  <si>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</si>
  <si>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</si>
  <si>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</si>
  <si>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</si>
  <si>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</si>
  <si>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</si>
  <si>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</si>
  <si>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</si>
  <si>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</si>
  <si>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</si>
  <si>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</si>
  <si>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</si>
  <si>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</si>
  <si>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</si>
  <si>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</si>
  <si>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</si>
  <si>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</si>
  <si>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</si>
  <si>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</si>
  <si>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</si>
  <si>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</si>
  <si>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</si>
  <si>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</si>
  <si>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</si>
  <si>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</si>
  <si>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</si>
  <si>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</si>
  <si>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</si>
  <si>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</si>
  <si>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</si>
  <si>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</si>
  <si>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</si>
  <si>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</si>
  <si>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</si>
  <si>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</si>
  <si>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</si>
  <si>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</si>
  <si>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</si>
  <si>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</si>
  <si>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</si>
  <si>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</si>
  <si>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</si>
  <si>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</si>
  <si>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</si>
  <si>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</si>
  <si>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</si>
  <si>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</si>
  <si>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</si>
  <si>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</si>
  <si>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</si>
  <si>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</si>
  <si>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</si>
  <si>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</si>
  <si>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</si>
  <si>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</si>
  <si>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</si>
  <si>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</si>
  <si>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</si>
  <si>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</si>
  <si>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</si>
  <si>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</si>
  <si>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</si>
  <si>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</si>
  <si>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</si>
  <si>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</si>
  <si>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</si>
  <si>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</si>
  <si>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</si>
  <si>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</si>
  <si>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</si>
  <si>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</si>
  <si>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</si>
  <si>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</si>
  <si>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</si>
  <si>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</si>
  <si>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</si>
  <si>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</si>
  <si>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</si>
  <si>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</si>
  <si>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</si>
  <si>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</si>
  <si>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</si>
  <si>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</si>
  <si>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</si>
  <si>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</si>
  <si>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</si>
  <si>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</si>
  <si>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</si>
  <si>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</si>
  <si>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</si>
  <si>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</si>
  <si>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</si>
  <si>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</si>
  <si>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</si>
  <si>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</si>
  <si>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</si>
  <si>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</si>
  <si>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</si>
  <si>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</si>
  <si>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</si>
  <si>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</si>
  <si>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</si>
  <si>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</si>
  <si>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</si>
  <si>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</si>
  <si>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</si>
  <si>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</si>
  <si>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</si>
  <si>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</si>
  <si>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</si>
  <si>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</si>
  <si>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</si>
  <si>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</si>
  <si>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</si>
  <si>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</si>
  <si>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</si>
  <si>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</si>
  <si>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</si>
  <si>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</si>
  <si>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</si>
  <si>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</si>
  <si>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</si>
  <si>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</si>
  <si>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</si>
  <si>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</si>
  <si>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</si>
  <si>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</si>
  <si>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</si>
  <si>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</si>
  <si>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</si>
  <si>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</si>
  <si>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</si>
  <si>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</si>
  <si>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</si>
  <si>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</si>
  <si>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</si>
  <si>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</si>
  <si>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</si>
  <si>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</si>
  <si>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</si>
  <si>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</si>
  <si>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</si>
  <si>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</si>
  <si>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</si>
  <si>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</si>
  <si>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</si>
  <si>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</si>
  <si>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</si>
  <si>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</si>
  <si>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</si>
  <si>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</si>
  <si>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</si>
  <si>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</si>
  <si>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</si>
  <si>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</si>
  <si>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</si>
  <si>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</si>
  <si>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</si>
  <si>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</si>
  <si>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</si>
  <si>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</si>
  <si>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</si>
  <si>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</si>
  <si>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</si>
  <si>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</si>
  <si>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</si>
  <si>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</si>
  <si>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</si>
  <si>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</si>
  <si>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</si>
  <si>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</si>
  <si>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</si>
  <si>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</si>
  <si>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</si>
  <si>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</si>
  <si>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</si>
  <si>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</si>
  <si>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</si>
  <si>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</si>
  <si>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</si>
  <si>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</si>
  <si>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</si>
  <si>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</si>
  <si>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</si>
  <si>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</si>
  <si>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</si>
  <si>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</si>
  <si>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</si>
  <si>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</si>
  <si>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</si>
  <si>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</si>
  <si>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</si>
  <si>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</si>
  <si>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</si>
  <si>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</si>
  <si>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</si>
  <si>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</si>
  <si>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</si>
  <si>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</si>
  <si>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</si>
  <si>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</si>
  <si>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</si>
  <si>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</si>
  <si>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</si>
  <si>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</si>
  <si>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</si>
  <si>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</si>
  <si>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</si>
  <si>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</si>
  <si>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</si>
  <si>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</si>
  <si>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</si>
  <si>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</si>
  <si>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</si>
  <si>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</si>
  <si>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</si>
  <si>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</si>
  <si>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</si>
  <si>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</si>
  <si>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</si>
  <si>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</si>
  <si>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</si>
  <si>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</si>
  <si>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</si>
  <si>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</si>
  <si>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</si>
  <si>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</si>
  <si>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</si>
  <si>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</si>
  <si>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</si>
  <si>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</si>
  <si>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</si>
  <si>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</si>
  <si>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</si>
  <si>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</si>
  <si>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</si>
  <si>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</si>
  <si>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</si>
  <si>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</si>
  <si>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</si>
  <si>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</si>
  <si>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</si>
  <si>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</si>
  <si>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</si>
  <si>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</si>
  <si>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</si>
  <si>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</si>
  <si>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</si>
  <si>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</si>
  <si>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</si>
  <si>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</si>
  <si>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</si>
  <si>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</si>
  <si>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</si>
  <si>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</si>
  <si>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</si>
  <si>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</si>
  <si>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</si>
  <si>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</si>
  <si>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</si>
  <si>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</si>
  <si>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</si>
  <si>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</si>
  <si>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</si>
  <si>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</si>
  <si>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</si>
  <si>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</si>
  <si>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</si>
  <si>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</si>
  <si>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</si>
  <si>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</si>
  <si>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</si>
  <si>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</si>
  <si>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</si>
  <si>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</si>
  <si>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</si>
  <si>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</si>
  <si>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</si>
  <si>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</si>
  <si>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</si>
  <si>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</si>
  <si>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</si>
  <si>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</si>
  <si>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</si>
  <si>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</si>
  <si>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</si>
  <si>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</si>
  <si>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</si>
  <si>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</si>
  <si>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</si>
  <si>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</si>
  <si>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</si>
  <si>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</si>
  <si>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</si>
  <si>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</si>
  <si>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</si>
  <si>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</si>
  <si>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</si>
  <si>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</si>
  <si>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</si>
  <si>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</si>
  <si>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</si>
  <si>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</si>
  <si>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</si>
  <si>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</si>
  <si>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</si>
  <si>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</si>
  <si>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</si>
  <si>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</si>
  <si>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</si>
  <si>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</si>
  <si>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</si>
  <si>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</si>
  <si>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</si>
  <si>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</si>
  <si>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</si>
  <si>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</si>
  <si>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</si>
  <si>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</si>
  <si>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</si>
  <si>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</si>
  <si>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</si>
  <si>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</si>
  <si>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</si>
  <si>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</si>
  <si>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</si>
  <si>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</si>
  <si>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</si>
  <si>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</si>
  <si>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</si>
  <si>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</si>
  <si>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</si>
  <si>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</si>
  <si>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</si>
  <si>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</si>
  <si>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</si>
  <si>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</si>
  <si>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</si>
  <si>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</si>
  <si>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</si>
  <si>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</si>
  <si>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</si>
  <si>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</si>
  <si>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</si>
  <si>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</si>
  <si>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</si>
  <si>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</si>
  <si>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</si>
  <si>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</si>
  <si>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</si>
  <si>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</si>
  <si>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</si>
  <si>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</si>
  <si>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</si>
  <si>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</si>
  <si>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</si>
  <si>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</si>
  <si>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</si>
  <si>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</si>
  <si>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</si>
  <si>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</si>
  <si>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</si>
  <si>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</si>
  <si>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</si>
  <si>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</si>
  <si>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</si>
  <si>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</si>
  <si>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</si>
  <si>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</si>
  <si>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</si>
  <si>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</si>
  <si>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</si>
  <si>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</si>
  <si>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</si>
  <si>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</si>
  <si>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</si>
  <si>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</si>
  <si>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</si>
  <si>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</si>
  <si>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</si>
  <si>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</si>
  <si>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</si>
  <si>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</si>
  <si>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</si>
  <si>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</si>
  <si>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</si>
  <si>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</si>
  <si>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</si>
  <si>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</si>
  <si>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</si>
  <si>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</si>
  <si>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</si>
  <si>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</si>
  <si>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</si>
  <si>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</si>
  <si>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</si>
  <si>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</si>
  <si>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</si>
  <si>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</si>
  <si>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</si>
  <si>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</si>
  <si>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</si>
  <si>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</si>
  <si>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</si>
  <si>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</si>
  <si>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</si>
  <si>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</si>
  <si>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</si>
  <si>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</si>
  <si>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</si>
  <si>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</si>
  <si>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</si>
  <si>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</si>
  <si>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</si>
  <si>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</si>
  <si>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</si>
  <si>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</si>
  <si>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</si>
  <si>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</si>
  <si>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</si>
  <si>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</si>
  <si>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</si>
  <si>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</si>
  <si>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</si>
  <si>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</si>
  <si>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</si>
  <si>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</si>
  <si>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</si>
  <si>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</si>
  <si>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</si>
  <si>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</si>
  <si>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</si>
  <si>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</si>
  <si>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</si>
  <si>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</si>
  <si>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</si>
  <si>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</si>
  <si>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</si>
  <si>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</si>
  <si>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</si>
  <si>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</si>
  <si>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</si>
  <si>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</si>
  <si>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</si>
  <si>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</si>
  <si>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</si>
  <si>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</si>
  <si>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</si>
  <si>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</si>
  <si>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</si>
  <si>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</si>
  <si>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</si>
  <si>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</si>
  <si>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</si>
  <si>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</si>
  <si>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</si>
  <si>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</si>
  <si>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</si>
  <si>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</si>
  <si>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</si>
  <si>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</si>
  <si>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</si>
  <si>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</si>
  <si>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</si>
  <si>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</si>
  <si>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</si>
  <si>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</si>
  <si>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</si>
  <si>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</si>
  <si>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</si>
  <si>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</si>
  <si>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</si>
  <si>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</si>
  <si>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</si>
  <si>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</si>
  <si>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</si>
  <si>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</si>
  <si>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</si>
  <si>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</si>
  <si>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</si>
  <si>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</si>
  <si>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</si>
  <si>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</si>
  <si>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</si>
  <si>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</si>
  <si>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</si>
  <si>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</si>
  <si>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</si>
  <si>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</si>
  <si>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</si>
  <si>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</si>
  <si>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</si>
  <si>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</si>
  <si>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</si>
  <si>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</si>
  <si>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</si>
  <si>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</si>
  <si>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</si>
  <si>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</si>
  <si>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</si>
  <si>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</si>
  <si>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</si>
  <si>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</si>
  <si>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</si>
  <si>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</si>
  <si>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</si>
  <si>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</si>
  <si>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</si>
  <si>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</si>
  <si>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</si>
  <si>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</si>
  <si>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</si>
  <si>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</si>
  <si>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</si>
  <si>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</si>
  <si>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</si>
  <si>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</si>
  <si>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</si>
  <si>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</si>
  <si>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</si>
  <si>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</si>
  <si>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</si>
  <si>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</si>
  <si>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</si>
  <si>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</si>
  <si>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</si>
  <si>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</si>
  <si>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</si>
  <si>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</si>
  <si>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</si>
  <si>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</si>
  <si>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</si>
  <si>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</si>
  <si>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</si>
  <si>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</si>
  <si>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</si>
  <si>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</si>
  <si>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</si>
  <si>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</si>
  <si>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</si>
  <si>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</si>
  <si>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</si>
  <si>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</si>
  <si>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</si>
  <si>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</si>
  <si>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</si>
  <si>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</si>
  <si>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</si>
  <si>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</si>
  <si>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</si>
  <si>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</si>
  <si>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</si>
  <si>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</si>
  <si>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</si>
  <si>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</si>
  <si>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</si>
  <si>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</si>
  <si>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</si>
  <si>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</si>
  <si>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</si>
  <si>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</si>
  <si>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</si>
  <si>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</si>
  <si>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</si>
  <si>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</si>
  <si>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</si>
  <si>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</si>
  <si>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</si>
  <si>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</si>
  <si>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</si>
  <si>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</si>
  <si>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</si>
  <si>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</si>
  <si>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</si>
  <si>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</si>
  <si>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</si>
  <si>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</si>
  <si>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</si>
  <si>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</si>
  <si>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</si>
  <si>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</si>
  <si>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</si>
  <si>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</si>
  <si>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</si>
  <si>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</si>
  <si>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</si>
  <si>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</si>
  <si>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</si>
  <si>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</si>
  <si>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</si>
  <si>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</si>
  <si>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</si>
  <si>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</si>
  <si>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</si>
  <si>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</si>
  <si>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</si>
  <si>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</si>
  <si>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</si>
  <si>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</si>
  <si>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</si>
  <si>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</si>
  <si>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</si>
  <si>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</si>
  <si>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</si>
  <si>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</si>
  <si>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</si>
  <si>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</si>
  <si>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</si>
  <si>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</si>
  <si>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</si>
  <si>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</si>
  <si>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</si>
  <si>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</si>
  <si>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</si>
  <si>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</si>
  <si>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</si>
  <si>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</si>
  <si>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</si>
  <si>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</si>
  <si>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</si>
  <si>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</si>
  <si>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</si>
  <si>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</si>
  <si>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</si>
  <si>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</si>
  <si>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</si>
  <si>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</si>
  <si>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</si>
  <si>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</si>
  <si>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</si>
  <si>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</si>
  <si>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</si>
  <si>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</si>
  <si>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</si>
  <si>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</si>
  <si>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</si>
  <si>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</si>
  <si>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</si>
  <si>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</si>
  <si>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</si>
  <si>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</si>
  <si>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</si>
  <si>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</si>
  <si>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</si>
  <si>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</si>
  <si>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</si>
  <si>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</si>
  <si>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</si>
  <si>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</si>
  <si>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</si>
  <si>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</si>
  <si>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</si>
  <si>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</si>
  <si>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</si>
  <si>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</si>
  <si>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</si>
  <si>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</si>
  <si>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</si>
  <si>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</si>
  <si>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</si>
  <si>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</si>
  <si>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</si>
  <si>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</si>
  <si>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</si>
  <si>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</si>
  <si>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</si>
  <si>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</si>
  <si>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</si>
  <si>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</si>
  <si>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</si>
  <si>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</si>
  <si>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</si>
  <si>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</si>
  <si>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</si>
  <si>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</si>
  <si>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</si>
  <si>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</si>
  <si>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</si>
  <si>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</si>
  <si>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</si>
  <si>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</si>
  <si>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</si>
  <si>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</si>
  <si>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</si>
  <si>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</si>
  <si>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</si>
  <si>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</si>
  <si>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</si>
  <si>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</si>
  <si>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</si>
  <si>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</si>
  <si>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</si>
  <si>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</si>
  <si>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</si>
  <si>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</si>
  <si>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</si>
  <si>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</si>
  <si>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</si>
  <si>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</si>
  <si>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</si>
  <si>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</si>
  <si>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</si>
  <si>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</si>
  <si>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</si>
  <si>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</si>
  <si>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</si>
  <si>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</si>
  <si>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</si>
  <si>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</si>
  <si>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</si>
  <si>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</si>
  <si>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</si>
  <si>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</si>
  <si>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</si>
  <si>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</si>
  <si>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</si>
  <si>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</si>
  <si>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</si>
  <si>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</si>
  <si>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</si>
  <si>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</si>
  <si>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</si>
  <si>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</si>
  <si>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</si>
  <si>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</si>
  <si>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</si>
  <si>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</si>
  <si>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</si>
  <si>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</si>
  <si>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</si>
  <si>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</si>
  <si>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</si>
  <si>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</si>
  <si>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</si>
  <si>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</si>
  <si>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</si>
  <si>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</si>
  <si>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</si>
  <si>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</si>
  <si>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</si>
  <si>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</si>
  <si>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</si>
  <si>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</si>
  <si>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</si>
  <si>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</si>
  <si>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</si>
  <si>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</si>
  <si>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</si>
  <si>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</si>
  <si>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</si>
  <si>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</si>
  <si>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</si>
  <si>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</si>
  <si>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</si>
  <si>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</si>
  <si>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</si>
  <si>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</si>
  <si>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</si>
  <si>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</si>
  <si>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</si>
  <si>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</si>
  <si>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</si>
  <si>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</si>
  <si>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</si>
  <si>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</si>
  <si>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</si>
  <si>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</si>
  <si>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</si>
  <si>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</si>
  <si>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</si>
  <si>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</si>
  <si>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</si>
  <si>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</si>
  <si>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</si>
  <si>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</si>
  <si>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</si>
  <si>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</si>
  <si>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</si>
  <si>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</si>
  <si>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</si>
  <si>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</si>
  <si>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</si>
  <si>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</si>
  <si>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</si>
  <si>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</si>
  <si>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</si>
  <si>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</si>
  <si>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</si>
  <si>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</si>
  <si>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</si>
  <si>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</si>
  <si>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</si>
  <si>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</si>
  <si>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</si>
  <si>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</si>
  <si>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</si>
  <si>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</si>
  <si>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</si>
  <si>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</si>
  <si>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</si>
  <si>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</si>
  <si>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</si>
  <si>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</si>
  <si>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</si>
  <si>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</si>
  <si>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</si>
  <si>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</si>
  <si>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</si>
  <si>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</si>
  <si>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</si>
  <si>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</si>
  <si>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</si>
  <si>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</si>
  <si>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</si>
  <si>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</si>
  <si>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</si>
  <si>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</si>
  <si>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</si>
  <si>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</si>
  <si>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</si>
  <si>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</si>
  <si>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</si>
  <si>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</si>
  <si>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</si>
  <si>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</si>
  <si>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</si>
  <si>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</si>
  <si>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</si>
  <si>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</si>
  <si>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</si>
  <si>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</si>
  <si>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</si>
  <si>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</si>
  <si>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</si>
  <si>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</si>
  <si>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</si>
  <si>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</si>
  <si>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</si>
  <si>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</si>
  <si>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</si>
  <si>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</si>
  <si>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</si>
  <si>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</si>
  <si>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</si>
  <si>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</si>
  <si>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</si>
  <si>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</si>
  <si>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</si>
  <si>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</si>
  <si>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</si>
  <si>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</si>
  <si>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</si>
  <si>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</si>
  <si>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</si>
  <si>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</si>
  <si>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</si>
  <si>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</si>
  <si>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</si>
  <si>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</si>
  <si>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</si>
  <si>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</si>
  <si>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</si>
  <si>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</si>
  <si>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</si>
  <si>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</si>
  <si>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</si>
  <si>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</si>
  <si>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</si>
  <si>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</si>
  <si>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</si>
  <si>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</si>
  <si>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</si>
  <si>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</si>
  <si>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</si>
  <si>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</si>
  <si>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</si>
  <si>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</si>
  <si>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</si>
  <si>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</si>
  <si>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</si>
  <si>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</si>
  <si>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</si>
  <si>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</si>
  <si>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</si>
  <si>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</si>
  <si>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</si>
  <si>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</si>
  <si>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</si>
  <si>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</si>
  <si>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</si>
  <si>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</si>
  <si>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</si>
  <si>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</si>
  <si>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</si>
  <si>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</si>
  <si>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</si>
  <si>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</si>
  <si>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</si>
  <si>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</si>
  <si>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</si>
  <si>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</si>
  <si>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</si>
  <si>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</si>
  <si>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</si>
  <si>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</si>
  <si>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</si>
  <si>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</si>
  <si>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</si>
  <si>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</si>
  <si>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</si>
  <si>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</si>
  <si>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</si>
  <si>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</si>
  <si>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</si>
  <si>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</si>
  <si>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</si>
  <si>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</si>
  <si>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</si>
  <si>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</si>
  <si>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</si>
  <si>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</si>
  <si>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</si>
  <si>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</si>
  <si>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</si>
  <si>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</si>
  <si>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</si>
  <si>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</si>
  <si>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</si>
  <si>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</si>
  <si>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</si>
  <si>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</si>
  <si>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</si>
  <si>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</si>
  <si>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</si>
  <si>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</si>
  <si>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</si>
  <si>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</si>
  <si>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</si>
  <si>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</si>
  <si>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</si>
  <si>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</si>
  <si>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</si>
  <si>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</si>
  <si>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</si>
  <si>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</si>
  <si>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</si>
  <si>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</si>
  <si>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</si>
  <si>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</si>
  <si>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</si>
  <si>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</si>
  <si>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</si>
  <si>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</si>
  <si>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</si>
  <si>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</si>
  <si>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</si>
  <si>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</si>
  <si>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</si>
  <si>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</si>
  <si>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</si>
  <si>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</si>
  <si>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</si>
  <si>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</si>
  <si>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</si>
  <si>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</si>
  <si>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</si>
  <si>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</si>
  <si>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</si>
  <si>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</si>
  <si>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</si>
  <si>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</si>
  <si>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</si>
  <si>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</si>
  <si>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</si>
  <si>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</si>
  <si>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</si>
  <si>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</si>
  <si>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</si>
  <si>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</si>
  <si>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</si>
  <si>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</si>
  <si>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</si>
  <si>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</si>
  <si>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</si>
  <si>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</si>
  <si>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</si>
  <si>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</si>
  <si>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</si>
  <si>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</si>
  <si>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</si>
  <si>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</si>
  <si>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</si>
  <si>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</si>
  <si>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</si>
  <si>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</si>
  <si>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</si>
  <si>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</si>
  <si>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</si>
  <si>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</si>
  <si>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</si>
  <si>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</si>
  <si>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</si>
  <si>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</si>
  <si>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</si>
  <si>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</si>
  <si>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</si>
  <si>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</si>
  <si>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</si>
  <si>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</si>
  <si>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</si>
  <si>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</si>
  <si>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</si>
  <si>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</si>
  <si>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</si>
  <si>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</si>
  <si>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</si>
  <si>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</si>
  <si>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</si>
  <si>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</si>
  <si>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</si>
  <si>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</si>
  <si>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</si>
  <si>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</si>
  <si>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</si>
  <si>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</si>
  <si>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</si>
  <si>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</si>
  <si>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</si>
  <si>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</si>
  <si>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</si>
  <si>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</si>
  <si>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</si>
  <si>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</si>
  <si>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</si>
  <si>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</si>
  <si>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</si>
  <si>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</si>
  <si>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</si>
  <si>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</si>
  <si>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</si>
  <si>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</si>
  <si>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</si>
  <si>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</si>
  <si>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</si>
  <si>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</si>
  <si>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</si>
  <si>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</si>
  <si>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</si>
  <si>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</si>
  <si>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</si>
  <si>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</si>
  <si>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</si>
  <si>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</si>
  <si>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</si>
  <si>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</si>
  <si>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</si>
  <si>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</si>
  <si>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</si>
  <si>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</si>
  <si>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</si>
  <si>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</si>
  <si>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</si>
  <si>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</si>
  <si>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</si>
  <si>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</si>
  <si>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</si>
  <si>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</si>
  <si>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</si>
  <si>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</si>
  <si>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</si>
  <si>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</si>
  <si>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</si>
  <si>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</si>
  <si>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</si>
  <si>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</si>
  <si>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</si>
  <si>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</si>
  <si>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</si>
  <si>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</si>
  <si>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</si>
  <si>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</si>
  <si>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</si>
  <si>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</si>
  <si>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</si>
  <si>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</si>
  <si>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</si>
  <si>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</si>
  <si>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</si>
  <si>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</si>
  <si>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</si>
  <si>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</si>
  <si>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</si>
  <si>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</si>
  <si>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</si>
  <si>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</si>
  <si>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</si>
  <si>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</si>
  <si>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</si>
  <si>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</si>
  <si>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</si>
  <si>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</si>
  <si>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</si>
  <si>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</si>
  <si>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</si>
  <si>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</si>
  <si>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</si>
  <si>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</si>
  <si>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</si>
  <si>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</si>
  <si>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</si>
  <si>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</si>
  <si>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</si>
  <si>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</si>
  <si>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</si>
  <si>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</si>
  <si>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</si>
  <si>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</si>
  <si>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</si>
  <si>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</si>
  <si>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</si>
  <si>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</si>
  <si>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</si>
  <si>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</si>
  <si>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</si>
  <si>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</si>
  <si>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</si>
  <si>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</si>
  <si>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</si>
  <si>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</si>
  <si>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</si>
  <si>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</si>
  <si>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</si>
  <si>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</si>
  <si>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</si>
  <si>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</si>
  <si>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</si>
  <si>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</si>
  <si>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</si>
  <si>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</si>
  <si>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</si>
  <si>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</si>
  <si>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</si>
  <si>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</si>
  <si>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</si>
  <si>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</si>
  <si>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</si>
  <si>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</si>
  <si>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</si>
  <si>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</si>
  <si>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</si>
  <si>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</si>
  <si>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</si>
  <si>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</si>
  <si>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</si>
  <si>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</si>
  <si>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</si>
  <si>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</si>
  <si>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</si>
  <si>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</si>
  <si>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</si>
  <si>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</si>
  <si>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</si>
  <si>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</si>
  <si>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</si>
  <si>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</si>
  <si>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</si>
  <si>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</si>
  <si>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</si>
  <si>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</si>
  <si>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</si>
  <si>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</si>
  <si>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</si>
  <si>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</si>
  <si>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</si>
  <si>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</si>
  <si>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</si>
  <si>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</si>
  <si>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</si>
  <si>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</si>
  <si>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</si>
  <si>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</si>
  <si>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</si>
  <si>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</si>
  <si>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</si>
  <si>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</si>
  <si>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</si>
  <si>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</si>
  <si>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</si>
  <si>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</si>
  <si>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</si>
  <si>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</si>
  <si>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</si>
  <si>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</si>
  <si>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</si>
  <si>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</si>
  <si>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</si>
  <si>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</si>
  <si>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</si>
  <si>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</si>
  <si>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</si>
  <si>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</si>
  <si>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</si>
  <si>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</si>
  <si>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</si>
  <si>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</si>
  <si>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</si>
  <si>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</si>
  <si>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</si>
  <si>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</si>
  <si>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</si>
  <si>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</si>
  <si>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</si>
  <si>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</si>
  <si>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</si>
  <si>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</si>
  <si>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</si>
  <si>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</si>
  <si>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</si>
  <si>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</si>
  <si>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</si>
  <si>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</si>
  <si>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</si>
  <si>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</si>
  <si>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</si>
  <si>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</si>
  <si>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</si>
  <si>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</si>
  <si>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</si>
  <si>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</si>
  <si>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</si>
  <si>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</si>
  <si>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</si>
  <si>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</si>
  <si>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</si>
  <si>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</si>
  <si>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</si>
  <si>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</si>
  <si>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</si>
  <si>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</si>
  <si>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</si>
  <si>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</si>
  <si>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</si>
  <si>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</si>
  <si>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</si>
  <si>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</si>
  <si>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</si>
  <si>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</si>
  <si>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</si>
  <si>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</si>
  <si>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</si>
  <si>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</si>
  <si>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</si>
  <si>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</si>
  <si>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</si>
  <si>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</si>
  <si>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</si>
  <si>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</si>
  <si>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</si>
  <si>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</si>
  <si>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</si>
  <si>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</si>
  <si>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</si>
  <si>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</si>
  <si>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</si>
  <si>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</si>
  <si>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</si>
  <si>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</si>
  <si>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</si>
  <si>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</si>
  <si>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</si>
  <si>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</si>
  <si>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</si>
  <si>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</si>
  <si>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</si>
  <si>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</si>
  <si>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</si>
  <si>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</si>
  <si>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</si>
  <si>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</si>
  <si>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</si>
  <si>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</si>
  <si>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</si>
  <si>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</si>
  <si>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</si>
  <si>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</si>
  <si>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</si>
  <si>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</si>
  <si>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</si>
  <si>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</si>
  <si>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</si>
  <si>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</si>
  <si>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</si>
  <si>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</si>
  <si>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</si>
  <si>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</si>
  <si>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</si>
  <si>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</si>
  <si>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</si>
  <si>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</si>
  <si>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</si>
  <si>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</si>
  <si>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</si>
  <si>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</si>
  <si>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</si>
  <si>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</si>
  <si>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</si>
  <si>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</si>
  <si>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</si>
  <si>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</si>
  <si>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</si>
  <si>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</si>
  <si>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</si>
  <si>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</si>
  <si>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</si>
  <si>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</si>
  <si>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</si>
  <si>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</si>
  <si>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</si>
  <si>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</si>
  <si>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</si>
  <si>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</si>
  <si>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</si>
  <si>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</si>
  <si>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</si>
  <si>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</si>
  <si>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</si>
  <si>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</si>
  <si>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</si>
  <si>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</si>
  <si>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</si>
  <si>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</si>
  <si>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</si>
  <si>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</si>
  <si>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</si>
  <si>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</si>
  <si>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</si>
  <si>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</si>
  <si>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</si>
  <si>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</si>
  <si>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</si>
  <si>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</si>
  <si>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</si>
  <si>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</si>
  <si>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</si>
  <si>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</si>
  <si>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</si>
  <si>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</si>
  <si>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</si>
  <si>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</si>
  <si>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</si>
  <si>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</si>
  <si>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</si>
  <si>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</si>
  <si>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</si>
  <si>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</si>
  <si>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</si>
  <si>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</si>
  <si>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</si>
  <si>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</si>
  <si>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</si>
  <si>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</si>
  <si>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</si>
  <si>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</si>
  <si>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</si>
  <si>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</si>
  <si>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</si>
  <si>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</si>
  <si>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</si>
  <si>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</si>
  <si>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</si>
  <si>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</si>
  <si>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</si>
  <si>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</si>
  <si>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</si>
  <si>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</si>
  <si>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</si>
  <si>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</si>
  <si>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</si>
  <si>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</si>
  <si>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</si>
  <si>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</si>
  <si>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</si>
  <si>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</si>
  <si>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</si>
  <si>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</si>
  <si>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</si>
  <si>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</si>
  <si>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</si>
  <si>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</si>
  <si>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</si>
  <si>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</si>
  <si>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</si>
  <si>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</si>
  <si>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</si>
  <si>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</si>
  <si>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</si>
  <si>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</si>
  <si>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</si>
  <si>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</si>
  <si>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</si>
  <si>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</si>
  <si>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</si>
  <si>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</si>
  <si>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</si>
  <si>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</si>
  <si>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</si>
  <si>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</si>
  <si>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</si>
  <si>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</si>
  <si>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</si>
  <si>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</si>
  <si>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</si>
  <si>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</si>
  <si>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</si>
  <si>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</si>
  <si>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</si>
  <si>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</si>
  <si>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</si>
  <si>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</si>
  <si>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</si>
  <si>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</si>
  <si>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</si>
  <si>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</si>
  <si>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</si>
  <si>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</si>
  <si>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</si>
  <si>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</si>
  <si>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</si>
  <si>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</si>
  <si>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</si>
  <si>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</si>
  <si>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</si>
  <si>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</si>
  <si>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</si>
  <si>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</si>
  <si>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</si>
  <si>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</si>
  <si>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</si>
  <si>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</si>
  <si>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</si>
  <si>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</si>
  <si>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</si>
  <si>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</si>
  <si>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</si>
  <si>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</si>
  <si>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</si>
  <si>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</si>
  <si>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</si>
  <si>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</si>
  <si>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</si>
  <si>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</si>
  <si>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</si>
  <si>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</si>
  <si>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</si>
  <si>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</si>
  <si>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</si>
  <si>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</si>
  <si>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</si>
  <si>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</si>
  <si>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</si>
  <si>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</si>
  <si>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</si>
  <si>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</si>
  <si>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</si>
  <si>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</si>
  <si>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</si>
  <si>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</si>
  <si>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</si>
  <si>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</si>
  <si>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</si>
  <si>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</si>
  <si>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</si>
  <si>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</si>
  <si>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</si>
  <si>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</si>
  <si>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</si>
  <si>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</si>
  <si>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</si>
  <si>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</si>
  <si>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</si>
  <si>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</si>
  <si>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</si>
  <si>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</si>
  <si>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</si>
  <si>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</si>
  <si>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</si>
  <si>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</si>
  <si>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</si>
  <si>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</si>
  <si>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</si>
  <si>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</si>
  <si>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</si>
  <si>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</si>
  <si>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</si>
  <si>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</si>
  <si>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</si>
  <si>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</si>
  <si>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</si>
  <si>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</si>
  <si>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</si>
  <si>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</si>
  <si>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</si>
  <si>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</si>
  <si>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</si>
  <si>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</si>
  <si>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</si>
  <si>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</si>
  <si>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</si>
  <si>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</si>
  <si>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</si>
  <si>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</si>
  <si>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</si>
  <si>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</si>
  <si>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</si>
  <si>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</si>
  <si>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</si>
  <si>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</si>
  <si>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</si>
  <si>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</si>
  <si>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</si>
  <si>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</si>
  <si>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</si>
  <si>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</si>
  <si>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</si>
  <si>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</si>
  <si>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</si>
  <si>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</si>
  <si>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</si>
  <si>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</si>
  <si>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</si>
  <si>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</si>
  <si>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</si>
  <si>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</si>
  <si>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</si>
  <si>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</si>
  <si>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</si>
  <si>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</si>
  <si>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</si>
  <si>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</si>
  <si>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</si>
  <si>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</si>
  <si>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</si>
  <si>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</si>
  <si>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</si>
  <si>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</si>
  <si>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</si>
  <si>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</si>
  <si>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</si>
  <si>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</si>
  <si>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</si>
  <si>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</si>
  <si>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</si>
  <si>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</si>
  <si>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</si>
  <si>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</si>
  <si>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</si>
  <si>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</si>
  <si>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</si>
  <si>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</si>
  <si>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</si>
  <si>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</si>
  <si>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</si>
  <si>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</si>
  <si>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</si>
  <si>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</si>
  <si>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</si>
  <si>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</si>
  <si>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</si>
  <si>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</si>
  <si>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</si>
  <si>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</si>
  <si>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</si>
  <si>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</si>
  <si>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</si>
  <si>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</si>
  <si>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</si>
  <si>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</si>
  <si>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</si>
  <si>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</si>
  <si>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</si>
  <si>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</si>
  <si>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</si>
  <si>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</si>
  <si>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</si>
  <si>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</si>
  <si>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</si>
  <si>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</si>
  <si>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</si>
  <si>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</si>
  <si>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</si>
  <si>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</si>
  <si>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</si>
  <si>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</si>
  <si>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</si>
  <si>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</si>
  <si>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</si>
  <si>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</si>
  <si>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</si>
  <si>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</si>
  <si>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</si>
  <si>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</si>
  <si>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</si>
  <si>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</si>
  <si>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</si>
  <si>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</si>
  <si>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</si>
  <si>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</si>
  <si>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</si>
  <si>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</si>
  <si>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</si>
  <si>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</si>
  <si>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</si>
  <si>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</si>
  <si>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</si>
  <si>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</si>
  <si>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</si>
  <si>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</si>
  <si>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</si>
  <si>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</si>
  <si>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</si>
  <si>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</si>
  <si>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</si>
  <si>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</si>
  <si>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</si>
  <si>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</si>
  <si>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</si>
  <si>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</si>
  <si>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</si>
  <si>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</si>
  <si>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</si>
  <si>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</si>
  <si>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</si>
  <si>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</si>
  <si>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</si>
  <si>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</si>
  <si>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</si>
  <si>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</si>
  <si>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</si>
  <si>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</si>
  <si>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</si>
  <si>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</si>
  <si>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</si>
  <si>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</si>
  <si>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</si>
  <si>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</si>
  <si>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</si>
  <si>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</si>
  <si>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</si>
  <si>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</si>
  <si>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</si>
  <si>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</si>
  <si>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</si>
  <si>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</si>
  <si>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</si>
  <si>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</si>
  <si>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</si>
  <si>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</si>
  <si>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</si>
  <si>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</si>
  <si>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</si>
  <si>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</si>
  <si>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</si>
  <si>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</si>
  <si>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</si>
  <si>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</si>
  <si>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</si>
  <si>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</si>
  <si>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</si>
  <si>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</si>
  <si>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</si>
  <si>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</si>
  <si>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</si>
  <si>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</si>
  <si>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</si>
  <si>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</si>
  <si>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</si>
  <si>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</si>
  <si>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</si>
  <si>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</si>
  <si>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</si>
  <si>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</si>
  <si>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</si>
  <si>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</si>
  <si>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</si>
  <si>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</si>
  <si>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</si>
  <si>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</si>
  <si>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</si>
  <si>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</si>
  <si>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</si>
  <si>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</si>
  <si>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</si>
  <si>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</si>
  <si>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</si>
  <si>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</si>
  <si>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</si>
  <si>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</si>
  <si>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</si>
  <si>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</si>
  <si>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</si>
  <si>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</si>
  <si>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</si>
  <si>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</si>
  <si>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</si>
  <si>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</si>
  <si>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</si>
  <si>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</si>
  <si>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</si>
  <si>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</si>
  <si>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</si>
  <si>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</si>
  <si>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</si>
  <si>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</si>
  <si>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</si>
  <si>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</si>
  <si>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</si>
  <si>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</si>
  <si>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</si>
  <si>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</si>
  <si>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</si>
  <si>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</si>
  <si>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</si>
  <si>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</si>
  <si>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</si>
  <si>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</si>
  <si>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</si>
  <si>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</si>
  <si>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</si>
  <si>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</si>
  <si>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</si>
  <si>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</si>
  <si>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</si>
  <si>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</si>
  <si>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</si>
  <si>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</si>
  <si>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</si>
  <si>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</si>
  <si>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</si>
  <si>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</si>
  <si>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</si>
  <si>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</si>
  <si>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</si>
  <si>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</si>
  <si>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</si>
  <si>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</si>
  <si>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</si>
  <si>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</si>
  <si>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</si>
  <si>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</si>
  <si>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</si>
  <si>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</si>
  <si>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</si>
  <si>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</si>
  <si>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</si>
  <si>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</si>
  <si>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</si>
  <si>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</si>
  <si>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</si>
  <si>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</si>
  <si>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</si>
  <si>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</si>
  <si>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</si>
  <si>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</si>
  <si>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</si>
  <si>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</si>
  <si>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</si>
  <si>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</si>
  <si>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</si>
  <si>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</si>
  <si>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</si>
  <si>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</si>
  <si>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</si>
  <si>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</si>
  <si>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</si>
  <si>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</si>
  <si>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</si>
  <si>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</si>
  <si>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</si>
  <si>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</si>
  <si>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</si>
  <si>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</si>
  <si>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</si>
  <si>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</si>
  <si>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</si>
  <si>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</si>
  <si>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</si>
  <si>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</si>
  <si>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</si>
  <si>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</si>
  <si>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</si>
  <si>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</si>
  <si>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</si>
  <si>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</si>
  <si>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</si>
  <si>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</si>
  <si>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</si>
  <si>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</si>
  <si>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</si>
  <si>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</si>
  <si>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</si>
  <si>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</si>
  <si>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</si>
  <si>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</si>
  <si>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</si>
  <si>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</si>
  <si>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</si>
  <si>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</si>
  <si>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</si>
  <si>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</si>
  <si>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</si>
  <si>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</si>
  <si>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</si>
  <si>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</si>
  <si>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</si>
  <si>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</si>
  <si>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</si>
  <si>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</si>
  <si>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</si>
  <si>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</si>
  <si>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</si>
  <si>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</si>
  <si>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</si>
  <si>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</si>
  <si>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</si>
  <si>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</si>
  <si>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</si>
  <si>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</si>
  <si>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</si>
  <si>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</si>
  <si>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</si>
  <si>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</si>
  <si>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</si>
  <si>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</si>
  <si>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</si>
  <si>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</si>
  <si>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</si>
  <si>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</si>
  <si>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</si>
  <si>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</si>
  <si>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</si>
  <si>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</si>
  <si>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</si>
  <si>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</si>
  <si>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</si>
  <si>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</si>
  <si>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</si>
  <si>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</si>
  <si>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</si>
  <si>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</si>
  <si>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</si>
  <si>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</si>
  <si>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</si>
  <si>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</si>
  <si>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</si>
  <si>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</si>
  <si>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</si>
  <si>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</si>
  <si>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</si>
  <si>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</si>
  <si>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</si>
  <si>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</si>
  <si>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</si>
  <si>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</si>
  <si>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</si>
  <si>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</si>
  <si>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</si>
  <si>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</si>
  <si>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</si>
  <si>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</si>
  <si>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</si>
  <si>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</si>
  <si>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</si>
  <si>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</si>
  <si>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</si>
  <si>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</si>
  <si>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</si>
  <si>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</si>
  <si>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</si>
  <si>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</si>
  <si>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</si>
  <si>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</si>
  <si>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</si>
  <si>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</si>
  <si>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</si>
  <si>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</si>
  <si>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</si>
  <si>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</si>
  <si>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</si>
  <si>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</si>
  <si>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</si>
  <si>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</si>
  <si>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</si>
  <si>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</si>
  <si>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</si>
  <si>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</si>
  <si>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</si>
  <si>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</si>
  <si>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</si>
  <si>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</si>
  <si>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</si>
  <si>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</si>
  <si>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</si>
  <si>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</si>
  <si>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</si>
  <si>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</si>
  <si>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</si>
  <si>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</si>
  <si>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</si>
  <si>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</si>
  <si>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</si>
  <si>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</si>
  <si>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</si>
  <si>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</si>
  <si>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</si>
  <si>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</si>
  <si>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</si>
  <si>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</si>
  <si>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</si>
  <si>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</si>
  <si>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</si>
  <si>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</si>
  <si>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</si>
  <si>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</si>
  <si>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</si>
  <si>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</si>
  <si>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</si>
  <si>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</si>
  <si>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</si>
  <si>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</si>
  <si>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</si>
  <si>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</si>
  <si>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</si>
  <si>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</si>
  <si>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</si>
  <si>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</si>
  <si>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</si>
  <si>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</si>
  <si>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</si>
  <si>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</si>
  <si>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</si>
  <si>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</si>
  <si>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</si>
  <si>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</si>
  <si>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</si>
  <si>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</si>
  <si>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</si>
  <si>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</si>
  <si>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</si>
  <si>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</si>
  <si>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</si>
  <si>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</si>
  <si>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</si>
  <si>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</si>
  <si>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</si>
  <si>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</si>
  <si>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</si>
  <si>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</si>
  <si>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</si>
  <si>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</si>
  <si>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</si>
  <si>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</si>
  <si>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</si>
  <si>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</si>
  <si>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</si>
  <si>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</si>
  <si>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</si>
  <si>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</si>
  <si>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</si>
  <si>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</si>
  <si>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</si>
  <si>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</si>
  <si>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</si>
  <si>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</si>
  <si>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</si>
  <si>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</si>
  <si>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</si>
  <si>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</si>
  <si>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</si>
  <si>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</si>
  <si>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</si>
  <si>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</si>
  <si>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</si>
  <si>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</si>
  <si>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</si>
  <si>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</si>
  <si>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</si>
  <si>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</si>
  <si>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</si>
  <si>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</si>
  <si>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</si>
  <si>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</si>
  <si>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</si>
  <si>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</si>
  <si>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</si>
  <si>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</si>
  <si>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</si>
  <si>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</si>
  <si>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</si>
  <si>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</si>
  <si>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</si>
  <si>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</si>
  <si>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</si>
  <si>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</si>
  <si>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</si>
  <si>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</si>
  <si>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</si>
  <si>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</si>
  <si>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</si>
  <si>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</si>
  <si>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</si>
  <si>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</si>
  <si>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</si>
  <si>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</si>
  <si>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</si>
  <si>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</si>
  <si>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</si>
  <si>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</si>
  <si>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</si>
  <si>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</si>
  <si>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</si>
  <si>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</si>
  <si>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</si>
  <si>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</si>
  <si>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</si>
  <si>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</si>
  <si>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</si>
  <si>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</si>
  <si>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</si>
  <si>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</si>
  <si>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</si>
  <si>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</si>
  <si>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</si>
  <si>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</si>
  <si>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</si>
  <si>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</si>
  <si>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</si>
  <si>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</si>
  <si>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</si>
  <si>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</si>
  <si>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</si>
  <si>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</si>
  <si>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</si>
  <si>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</si>
  <si>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</si>
  <si>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</si>
  <si>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</si>
  <si>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</si>
  <si>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</si>
  <si>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</si>
  <si>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</si>
  <si>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</si>
  <si>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</si>
  <si>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</si>
  <si>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</si>
  <si>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</si>
  <si>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</si>
  <si>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</si>
  <si>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</si>
  <si>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</si>
  <si>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</si>
  <si>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</si>
  <si>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</si>
  <si>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</si>
  <si>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</si>
  <si>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</si>
  <si>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</si>
  <si>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</si>
  <si>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</si>
  <si>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</si>
  <si>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</si>
  <si>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</si>
  <si>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</si>
  <si>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</si>
  <si>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</si>
  <si>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</si>
  <si>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</si>
  <si>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</si>
  <si>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</si>
  <si>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</si>
  <si>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</si>
  <si>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</si>
  <si>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</si>
  <si>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</si>
  <si>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</si>
  <si>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</si>
  <si>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</si>
  <si>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</si>
  <si>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</si>
  <si>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</si>
  <si>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</si>
  <si>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</si>
  <si>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</si>
  <si>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</si>
  <si>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</si>
  <si>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</si>
  <si>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</si>
  <si>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</si>
  <si>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</si>
  <si>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</si>
  <si>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</si>
  <si>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</si>
  <si>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</si>
  <si>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</si>
  <si>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</si>
  <si>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</si>
  <si>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</si>
  <si>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</si>
  <si>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</si>
  <si>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</si>
  <si>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</si>
  <si>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</si>
  <si>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</si>
  <si>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</si>
  <si>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</si>
  <si>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</si>
  <si>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</si>
  <si>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</si>
  <si>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</si>
  <si>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</si>
  <si>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</si>
  <si>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</si>
  <si>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</si>
  <si>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</si>
  <si>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</si>
  <si>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</si>
  <si>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</si>
  <si>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</si>
  <si>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</si>
  <si>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</si>
  <si>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</si>
  <si>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</si>
  <si>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</si>
  <si>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</si>
  <si>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</si>
  <si>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</si>
  <si>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</si>
  <si>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</si>
  <si>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</si>
  <si>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</si>
  <si>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</si>
  <si>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</si>
  <si>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</si>
  <si>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</si>
  <si>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</si>
  <si>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</si>
  <si>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</si>
  <si>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</si>
  <si>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</si>
  <si>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</si>
  <si>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</si>
  <si>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</si>
  <si>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</si>
  <si>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</si>
  <si>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</si>
  <si>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</si>
  <si>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</si>
  <si>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</si>
  <si>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</si>
  <si>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</si>
  <si>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</si>
  <si>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</si>
  <si>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</si>
  <si>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</si>
  <si>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</si>
  <si>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</si>
  <si>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</si>
  <si>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</si>
  <si>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</si>
  <si>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</si>
  <si>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</si>
  <si>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</si>
  <si>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</si>
  <si>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</si>
  <si>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</si>
  <si>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</si>
  <si>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</si>
  <si>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</si>
  <si>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</si>
  <si>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</si>
  <si>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</si>
  <si>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</si>
  <si>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</si>
  <si>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</si>
  <si>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</si>
  <si>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</si>
  <si>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</si>
  <si>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</si>
  <si>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</si>
  <si>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</si>
  <si>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</si>
  <si>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</si>
  <si>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</si>
  <si>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</si>
  <si>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</si>
  <si>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</si>
  <si>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</si>
  <si>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</si>
  <si>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</si>
  <si>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</si>
  <si>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</si>
  <si>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</si>
  <si>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</si>
  <si>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</si>
  <si>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</si>
  <si>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</si>
  <si>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</si>
  <si>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</si>
  <si>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</si>
  <si>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</si>
  <si>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</si>
  <si>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</si>
  <si>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</si>
  <si>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</si>
  <si>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</si>
  <si>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</si>
  <si>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</si>
  <si>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</si>
  <si>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</si>
  <si>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</si>
  <si>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</si>
  <si>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</si>
  <si>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</si>
  <si>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</si>
  <si>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</si>
  <si>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</si>
  <si>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</si>
  <si>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</si>
  <si>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</si>
  <si>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</si>
  <si>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</si>
  <si>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</si>
  <si>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</si>
  <si>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</si>
  <si>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</si>
  <si>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</si>
  <si>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</si>
  <si>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</si>
  <si>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</si>
  <si>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</si>
  <si>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</si>
  <si>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</si>
  <si>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</si>
  <si>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</si>
  <si>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</si>
  <si>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</si>
  <si>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</si>
  <si>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</si>
  <si>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</si>
  <si>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</si>
  <si>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</si>
  <si>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</si>
  <si>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</si>
  <si>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</si>
  <si>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</si>
  <si>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</si>
  <si>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</si>
  <si>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</si>
  <si>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</si>
  <si>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</si>
  <si>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</si>
  <si>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</si>
  <si>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</si>
  <si>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</si>
  <si>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</si>
  <si>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</si>
  <si>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</si>
  <si>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</si>
  <si>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</si>
  <si>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</si>
  <si>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</si>
  <si>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</si>
  <si>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</si>
  <si>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</si>
  <si>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</si>
  <si>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</si>
  <si>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</si>
  <si>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</si>
  <si>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</si>
  <si>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</si>
  <si>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</si>
  <si>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</si>
  <si>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</si>
  <si>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</si>
  <si>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</si>
  <si>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</si>
  <si>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</si>
  <si>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</si>
  <si>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</si>
  <si>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</si>
  <si>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</si>
  <si>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</si>
  <si>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</si>
  <si>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</si>
  <si>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</si>
  <si>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</si>
  <si>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</si>
  <si>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</si>
  <si>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</si>
  <si>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</si>
  <si>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</si>
  <si>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</si>
  <si>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</si>
  <si>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</si>
  <si>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</si>
  <si>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</si>
  <si>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</si>
  <si>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</si>
  <si>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</si>
  <si>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</si>
  <si>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</si>
  <si>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</si>
  <si>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</si>
  <si>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</si>
  <si>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</si>
  <si>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</si>
  <si>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</si>
  <si>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</si>
  <si>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</si>
  <si>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</si>
  <si>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</si>
  <si>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</si>
  <si>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</si>
  <si>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</si>
  <si>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</si>
  <si>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</si>
  <si>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</si>
  <si>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</si>
  <si>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</si>
  <si>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</si>
  <si>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</si>
  <si>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</si>
  <si>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</si>
  <si>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</si>
  <si>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</si>
  <si>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</si>
  <si>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</si>
  <si>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</si>
  <si>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</si>
  <si>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</si>
  <si>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</si>
  <si>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</si>
  <si>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</si>
  <si>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</si>
  <si>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</si>
  <si>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</si>
  <si>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</si>
  <si>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</si>
  <si>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</si>
  <si>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</si>
  <si>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</si>
  <si>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</si>
  <si>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</si>
  <si>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</si>
  <si>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</si>
  <si>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</si>
  <si>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</si>
  <si>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</si>
  <si>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</si>
  <si>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</si>
  <si>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</si>
  <si>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</si>
  <si>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</si>
  <si>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</si>
  <si>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</si>
  <si>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</si>
  <si>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</si>
  <si>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</si>
  <si>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</si>
  <si>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</si>
  <si>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</si>
  <si>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</si>
  <si>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</si>
  <si>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</si>
  <si>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</si>
  <si>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</si>
  <si>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</si>
  <si>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</si>
  <si>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</si>
  <si>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</si>
  <si>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</si>
  <si>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</si>
  <si>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</si>
  <si>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</si>
  <si>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</si>
  <si>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</si>
  <si>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</si>
  <si>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</si>
  <si>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</si>
  <si>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</si>
  <si>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</si>
  <si>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</si>
  <si>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</si>
  <si>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</si>
  <si>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</si>
  <si>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</si>
  <si>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</si>
  <si>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</si>
  <si>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</si>
  <si>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</si>
  <si>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</si>
  <si>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</si>
  <si>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</si>
  <si>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</si>
  <si>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</si>
  <si>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</si>
  <si>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</si>
  <si>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</si>
  <si>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</si>
  <si>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</si>
  <si>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</si>
  <si>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</si>
  <si>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</si>
  <si>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</si>
  <si>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</si>
  <si>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</si>
  <si>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</si>
  <si>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</si>
  <si>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</si>
  <si>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</si>
  <si>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</si>
  <si>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</si>
  <si>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</si>
  <si>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</si>
  <si>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</si>
  <si>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</si>
  <si>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</si>
  <si>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</si>
  <si>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</si>
  <si>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</si>
  <si>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</si>
  <si>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</si>
  <si>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</si>
  <si>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</si>
  <si>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</si>
  <si>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</si>
  <si>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</si>
  <si>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</si>
  <si>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</si>
  <si>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</si>
  <si>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</si>
  <si>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</si>
  <si>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</si>
  <si>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</si>
  <si>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</si>
  <si>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</si>
  <si>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</si>
  <si>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</si>
  <si>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</si>
  <si>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</si>
  <si>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</si>
  <si>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</si>
  <si>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</si>
  <si>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</si>
  <si>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</si>
  <si>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</si>
  <si>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</si>
  <si>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</si>
  <si>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</si>
  <si>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</si>
  <si>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</si>
  <si>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</si>
  <si>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</si>
  <si>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</si>
  <si>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</si>
  <si>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</si>
  <si>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</si>
  <si>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</si>
  <si>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</si>
  <si>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</si>
  <si>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</si>
  <si>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</si>
  <si>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</si>
  <si>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</si>
  <si>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</si>
  <si>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</si>
  <si>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</si>
  <si>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</si>
  <si>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</si>
  <si>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</si>
  <si>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</si>
  <si>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</si>
  <si>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</si>
  <si>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</si>
  <si>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</si>
  <si>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</si>
  <si>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</si>
  <si>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</si>
  <si>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</si>
  <si>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</si>
  <si>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</si>
  <si>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</si>
  <si>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</si>
  <si>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</si>
  <si>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</si>
  <si>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</si>
  <si>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</si>
  <si>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</si>
  <si>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</si>
  <si>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</si>
  <si>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</si>
  <si>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</si>
  <si>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</si>
  <si>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</si>
  <si>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</si>
  <si>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</si>
  <si>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</si>
  <si>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</si>
  <si>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</si>
  <si>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</si>
  <si>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</si>
  <si>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</si>
  <si>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</si>
  <si>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</si>
  <si>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</si>
  <si>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</si>
  <si>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</si>
  <si>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</si>
  <si>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</si>
  <si>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</si>
  <si>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</si>
  <si>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</si>
  <si>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</si>
  <si>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</si>
  <si>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</si>
  <si>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</si>
  <si>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</si>
  <si>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</si>
  <si>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</si>
  <si>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</si>
  <si>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</si>
  <si>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</si>
  <si>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</si>
  <si>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</si>
  <si>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</si>
  <si>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</si>
  <si>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</si>
  <si>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</si>
  <si>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</si>
  <si>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</si>
  <si>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</si>
  <si>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</si>
  <si>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</si>
  <si>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</si>
  <si>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</si>
  <si>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</si>
  <si>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</si>
  <si>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</si>
  <si>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</si>
  <si>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</si>
  <si>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</si>
  <si>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</si>
  <si>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</si>
  <si>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</si>
  <si>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</si>
  <si>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</si>
  <si>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</si>
  <si>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</si>
  <si>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</si>
  <si>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</si>
  <si>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</si>
  <si>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</si>
  <si>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</si>
  <si>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</si>
  <si>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</si>
  <si>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</si>
  <si>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</si>
  <si>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</si>
  <si>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</si>
  <si>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</si>
  <si>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</si>
  <si>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</si>
  <si>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</si>
  <si>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</si>
  <si>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</si>
  <si>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</si>
  <si>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</si>
  <si>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</si>
  <si>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</si>
  <si>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</si>
  <si>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</si>
  <si>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</si>
  <si>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</si>
  <si>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</si>
  <si>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</si>
  <si>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</si>
  <si>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</si>
  <si>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</si>
  <si>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</si>
  <si>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</si>
  <si>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</si>
  <si>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</si>
  <si>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</si>
  <si>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</si>
  <si>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</si>
  <si>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</si>
  <si>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</si>
  <si>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</si>
  <si>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</si>
  <si>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</si>
  <si>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</si>
  <si>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</si>
  <si>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</si>
  <si>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</si>
  <si>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</si>
  <si>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</si>
  <si>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</si>
  <si>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</si>
  <si>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</si>
  <si>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</si>
  <si>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</si>
  <si>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</si>
  <si>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</si>
  <si>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</si>
  <si>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</si>
  <si>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</si>
  <si>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</si>
  <si>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</si>
  <si>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</si>
  <si>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</si>
  <si>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</si>
  <si>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</si>
  <si>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</si>
  <si>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</si>
  <si>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</si>
  <si>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</si>
  <si>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</si>
  <si>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</si>
  <si>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</si>
  <si>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</si>
  <si>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</si>
  <si>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</si>
  <si>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</si>
  <si>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</si>
  <si>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</si>
  <si>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</si>
  <si>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</si>
  <si>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</si>
  <si>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</si>
  <si>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</si>
  <si>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</si>
  <si>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</si>
  <si>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</si>
  <si>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</si>
  <si>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</si>
  <si>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</si>
  <si>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</si>
  <si>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</si>
  <si>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</si>
  <si>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</si>
  <si>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</si>
  <si>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</si>
  <si>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</si>
  <si>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</si>
  <si>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</si>
  <si>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</si>
  <si>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</si>
  <si>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</si>
  <si>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</si>
  <si>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</si>
  <si>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</si>
  <si>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</si>
  <si>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</si>
  <si>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</si>
  <si>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</si>
  <si>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</si>
  <si>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</si>
  <si>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</si>
  <si>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</si>
  <si>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</si>
  <si>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</si>
  <si>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</si>
  <si>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</si>
  <si>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</si>
  <si>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</si>
  <si>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</si>
  <si>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</si>
  <si>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</si>
  <si>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</si>
  <si>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</si>
  <si>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</si>
  <si>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</si>
  <si>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</si>
  <si>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</si>
  <si>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</si>
  <si>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</si>
  <si>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</si>
  <si>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</si>
  <si>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</si>
  <si>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</si>
  <si>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</si>
  <si>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</si>
  <si>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</si>
  <si>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</si>
  <si>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</si>
  <si>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</si>
  <si>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</si>
  <si>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</si>
  <si>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</si>
  <si>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</si>
  <si>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</si>
  <si>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</si>
  <si>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</si>
  <si>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</si>
  <si>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</si>
  <si>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</si>
  <si>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</si>
  <si>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</si>
  <si>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</si>
  <si>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</si>
  <si>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</si>
  <si>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</si>
  <si>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</si>
  <si>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</si>
  <si>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</si>
  <si>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</si>
  <si>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</si>
  <si>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</si>
  <si>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</si>
  <si>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</si>
  <si>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</si>
  <si>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</si>
  <si>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</si>
  <si>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</si>
  <si>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</si>
  <si>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</si>
  <si>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</si>
  <si>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</si>
  <si>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</si>
  <si>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</si>
  <si>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</si>
  <si>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</si>
  <si>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</si>
  <si>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</si>
  <si>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</si>
  <si>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</si>
  <si>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</si>
  <si>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</si>
  <si>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</si>
  <si>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</si>
  <si>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</si>
  <si>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</si>
  <si>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</si>
  <si>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</si>
  <si>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</si>
  <si>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</si>
  <si>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</si>
  <si>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</si>
  <si>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</si>
  <si>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</si>
  <si>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</si>
  <si>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</si>
  <si>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</si>
  <si>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</si>
  <si>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</si>
  <si>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</si>
  <si>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</si>
  <si>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</si>
  <si>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</si>
  <si>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</si>
  <si>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</si>
  <si>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</si>
  <si>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</si>
  <si>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</si>
  <si>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</si>
  <si>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</si>
  <si>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</si>
  <si>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</si>
  <si>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</si>
  <si>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</si>
  <si>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</si>
  <si>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</si>
  <si>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</si>
  <si>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</si>
  <si>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</si>
  <si>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</si>
  <si>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</si>
  <si>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</si>
  <si>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</si>
  <si>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</si>
  <si>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</si>
  <si>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</si>
  <si>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</si>
  <si>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</si>
  <si>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</si>
  <si>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</si>
  <si>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</si>
  <si>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</si>
  <si>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</si>
  <si>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</si>
  <si>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</si>
  <si>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</si>
  <si>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</si>
  <si>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</si>
  <si>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</si>
  <si>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</si>
  <si>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</si>
  <si>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</si>
  <si>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</si>
  <si>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</si>
  <si>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</si>
  <si>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</si>
  <si>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</si>
  <si>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</si>
  <si>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</si>
  <si>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</si>
  <si>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</si>
  <si>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</si>
  <si>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</si>
  <si>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</si>
  <si>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</si>
  <si>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</si>
  <si>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</si>
  <si>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</si>
  <si>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</si>
  <si>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</si>
  <si>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</si>
  <si>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</si>
  <si>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</si>
  <si>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</si>
  <si>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</si>
  <si>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</si>
  <si>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</si>
  <si>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</si>
  <si>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</si>
  <si>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</si>
  <si>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</si>
  <si>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</si>
  <si>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</si>
  <si>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</si>
  <si>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</si>
  <si>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</si>
  <si>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</si>
  <si>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</si>
  <si>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</si>
  <si>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</si>
  <si>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</si>
  <si>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</si>
  <si>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</si>
  <si>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</si>
  <si>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</si>
  <si>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</si>
  <si>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</si>
  <si>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</si>
  <si>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</si>
  <si>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</si>
  <si>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</si>
  <si>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</si>
  <si>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</si>
  <si>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</si>
  <si>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</si>
  <si>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</si>
  <si>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</si>
  <si>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</si>
  <si>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</si>
  <si>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</si>
  <si>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</si>
  <si>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</si>
  <si>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</si>
  <si>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</si>
  <si>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</si>
  <si>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</si>
  <si>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</si>
  <si>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</si>
  <si>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</si>
  <si>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</si>
  <si>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</si>
  <si>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</si>
  <si>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</si>
  <si>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</si>
  <si>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</si>
  <si>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</si>
  <si>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</si>
  <si>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</si>
  <si>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</si>
  <si>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</si>
  <si>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</si>
  <si>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</si>
  <si>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</si>
  <si>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</si>
  <si>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</si>
  <si>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</si>
  <si>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</si>
  <si>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</si>
  <si>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</si>
  <si>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</si>
  <si>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</si>
  <si>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</si>
  <si>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</si>
  <si>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</si>
  <si>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</si>
  <si>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</si>
  <si>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</si>
  <si>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</si>
  <si>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</si>
  <si>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</si>
  <si>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</si>
  <si>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</si>
  <si>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</si>
  <si>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</si>
  <si>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</si>
  <si>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</si>
  <si>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</si>
  <si>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</si>
  <si>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</si>
  <si>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</si>
  <si>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</si>
  <si>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</si>
  <si>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</si>
  <si>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</si>
  <si>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</si>
  <si>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</si>
  <si>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</si>
  <si>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</si>
  <si>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</si>
  <si>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</si>
  <si>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</si>
  <si>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</si>
  <si>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</si>
  <si>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</si>
  <si>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</si>
  <si>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</si>
  <si>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</si>
  <si>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</si>
  <si>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</si>
  <si>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</si>
  <si>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</si>
  <si>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</si>
  <si>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</si>
  <si>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</si>
  <si>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</si>
  <si>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</si>
  <si>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</si>
  <si>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</si>
  <si>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</si>
  <si>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</si>
  <si>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</si>
  <si>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</si>
  <si>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</si>
  <si>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</si>
  <si>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</si>
  <si>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</si>
  <si>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</si>
  <si>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</si>
  <si>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</si>
  <si>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</si>
  <si>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</si>
  <si>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</si>
  <si>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</si>
  <si>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</si>
  <si>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</si>
  <si>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</si>
  <si>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</si>
  <si>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</si>
  <si>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</si>
  <si>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</si>
  <si>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</si>
  <si>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</si>
  <si>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</si>
  <si>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</si>
  <si>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</si>
  <si>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</si>
  <si>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</si>
  <si>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</si>
  <si>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</si>
  <si>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</si>
  <si>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</si>
  <si>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</si>
  <si>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</si>
  <si>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</si>
  <si>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</si>
  <si>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</si>
  <si>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</si>
  <si>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</si>
  <si>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</si>
  <si>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</si>
  <si>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</si>
  <si>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</si>
  <si>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</si>
  <si>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</si>
  <si>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</si>
  <si>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</si>
  <si>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</si>
  <si>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</si>
  <si>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</si>
  <si>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</si>
  <si>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</si>
  <si>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</si>
  <si>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</si>
  <si>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</si>
  <si>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</si>
  <si>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</si>
  <si>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</si>
  <si>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</si>
  <si>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</si>
  <si>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</si>
  <si>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</si>
  <si>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</si>
  <si>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</si>
  <si>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</si>
  <si>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</si>
  <si>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</si>
  <si>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</si>
  <si>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</si>
  <si>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</si>
  <si>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</si>
  <si>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</si>
  <si>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</si>
  <si>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</si>
  <si>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</si>
  <si>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</si>
  <si>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</si>
  <si>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</si>
  <si>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</si>
  <si>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</si>
  <si>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</si>
  <si>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</si>
  <si>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</si>
  <si>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</si>
  <si>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</si>
  <si>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</si>
  <si>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</si>
  <si>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</si>
  <si>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</si>
  <si>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</si>
  <si>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</si>
  <si>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</si>
  <si>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</si>
  <si>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</si>
  <si>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</si>
  <si>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</si>
  <si>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</si>
  <si>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</si>
  <si>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</si>
  <si>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</si>
  <si>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</si>
  <si>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</si>
  <si>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</si>
  <si>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</si>
  <si>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</si>
  <si>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</si>
  <si>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</si>
  <si>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</si>
  <si>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</si>
  <si>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</si>
  <si>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</si>
  <si>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</si>
  <si>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</si>
  <si>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</si>
  <si>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</si>
  <si>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</si>
  <si>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</si>
  <si>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</si>
  <si>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</si>
  <si>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</si>
  <si>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</si>
  <si>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</si>
  <si>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</si>
  <si>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</si>
  <si>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</si>
  <si>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</si>
  <si>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</si>
  <si>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</si>
  <si>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</si>
  <si>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</si>
  <si>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</si>
  <si>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</si>
  <si>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</si>
  <si>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</si>
  <si>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</si>
  <si>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</si>
  <si>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</si>
  <si>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</si>
  <si>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</si>
  <si>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</si>
  <si>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</si>
  <si>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</si>
  <si>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</si>
  <si>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</si>
  <si>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</si>
  <si>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</si>
  <si>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</si>
  <si>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</si>
  <si>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</si>
  <si>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</si>
  <si>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</si>
  <si>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</si>
  <si>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</si>
  <si>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</si>
  <si>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</si>
  <si>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</si>
  <si>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</si>
  <si>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</si>
  <si>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</si>
  <si>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</si>
  <si>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</si>
  <si>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</si>
  <si>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</si>
  <si>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</si>
  <si>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</si>
  <si>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</si>
  <si>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</si>
  <si>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</si>
  <si>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</si>
  <si>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</si>
  <si>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</si>
  <si>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</si>
  <si>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</si>
  <si>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</si>
  <si>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</si>
  <si>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</si>
  <si>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</si>
  <si>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</si>
  <si>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</si>
  <si>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</si>
  <si>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</si>
  <si>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</si>
  <si>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</si>
  <si>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</si>
  <si>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</si>
  <si>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</si>
  <si>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</si>
  <si>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</si>
  <si>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</si>
  <si>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</si>
  <si>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</si>
  <si>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</si>
  <si>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</si>
  <si>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</si>
  <si>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</si>
  <si>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</si>
  <si>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</si>
  <si>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</si>
  <si>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</si>
  <si>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</si>
  <si>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</si>
  <si>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</si>
  <si>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</si>
  <si>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</si>
  <si>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</si>
  <si>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</si>
  <si>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</si>
  <si>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</si>
  <si>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</si>
  <si>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</si>
  <si>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</si>
  <si>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</si>
  <si>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</si>
  <si>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</si>
  <si>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</si>
  <si>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</si>
  <si>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</si>
  <si>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</si>
  <si>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</si>
  <si>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</si>
  <si>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</si>
  <si>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</si>
  <si>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</si>
  <si>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</si>
  <si>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</si>
  <si>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</si>
  <si>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</si>
  <si>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</si>
  <si>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</si>
  <si>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</si>
  <si>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</si>
  <si>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</si>
  <si>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</si>
  <si>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</si>
  <si>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</si>
  <si>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</si>
  <si>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</si>
  <si>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</si>
  <si>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</si>
  <si>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</si>
  <si>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</si>
  <si>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</si>
  <si>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</si>
  <si>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</si>
  <si>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</si>
  <si>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</si>
  <si>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</si>
  <si>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</si>
  <si>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</si>
  <si>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</si>
  <si>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</si>
  <si>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</si>
  <si>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</si>
  <si>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</si>
  <si>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</si>
  <si>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</si>
  <si>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</si>
  <si>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</si>
  <si>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</si>
  <si>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</si>
  <si>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</si>
  <si>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</si>
  <si>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</si>
  <si>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</si>
  <si>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</si>
  <si>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</si>
  <si>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</si>
  <si>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</si>
  <si>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</si>
  <si>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</si>
  <si>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</si>
  <si>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</si>
  <si>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</si>
  <si>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</si>
  <si>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</si>
  <si>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</si>
  <si>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</si>
  <si>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</si>
  <si>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</si>
  <si>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</si>
  <si>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</si>
  <si>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</si>
  <si>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</si>
  <si>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</si>
  <si>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</si>
  <si>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</si>
  <si>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</si>
  <si>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</si>
  <si>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</si>
  <si>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</si>
  <si>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</si>
  <si>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</si>
  <si>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</si>
  <si>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</si>
  <si>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</si>
  <si>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</si>
  <si>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</si>
  <si>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</si>
  <si>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</si>
  <si>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</si>
  <si>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</si>
  <si>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</si>
  <si>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</si>
  <si>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</si>
  <si>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</si>
  <si>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</si>
  <si>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</si>
  <si>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</si>
  <si>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</si>
  <si>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</si>
  <si>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</si>
  <si>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</si>
  <si>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</si>
  <si>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</si>
  <si>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</si>
  <si>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</si>
  <si>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</si>
  <si>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</si>
  <si>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</si>
  <si>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</si>
  <si>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</si>
  <si>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</si>
  <si>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</si>
  <si>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</si>
  <si>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</si>
  <si>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</si>
  <si>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</si>
  <si>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</si>
  <si>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</si>
  <si>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</si>
  <si>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</si>
  <si>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</si>
  <si>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</si>
  <si>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</si>
  <si>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</si>
  <si>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</si>
  <si>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</si>
  <si>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</si>
  <si>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</si>
  <si>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</si>
  <si>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</si>
  <si>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</si>
  <si>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</si>
  <si>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</si>
  <si>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</si>
  <si>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</si>
  <si>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</si>
  <si>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</si>
  <si>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</si>
  <si>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</si>
  <si>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</si>
  <si>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</si>
  <si>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</si>
  <si>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</si>
  <si>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</si>
  <si>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</si>
  <si>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</si>
  <si>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</si>
  <si>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</si>
  <si>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</si>
  <si>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</si>
  <si>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</si>
  <si>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</si>
  <si>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</si>
  <si>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</si>
  <si>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</si>
  <si>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</si>
  <si>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</si>
  <si>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</si>
  <si>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</si>
  <si>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</si>
  <si>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</si>
  <si>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</si>
  <si>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</si>
  <si>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</si>
  <si>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</si>
  <si>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</si>
  <si>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</si>
  <si>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</si>
  <si>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</si>
  <si>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</si>
  <si>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</si>
  <si>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</si>
  <si>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</si>
  <si>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</si>
  <si>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</si>
  <si>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</si>
  <si>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</si>
  <si>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</si>
  <si>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</si>
  <si>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</si>
  <si>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</si>
  <si>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</si>
  <si>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</si>
  <si>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</si>
  <si>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</si>
  <si>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</si>
  <si>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</si>
  <si>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</si>
  <si>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</si>
  <si>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</si>
  <si>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</si>
  <si>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</si>
  <si>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</si>
  <si>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</si>
  <si>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</si>
  <si>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</si>
  <si>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</si>
  <si>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</si>
  <si>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</si>
  <si>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</si>
  <si>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</si>
  <si>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</si>
  <si>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</si>
  <si>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</si>
  <si>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</si>
  <si>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</si>
  <si>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</si>
  <si>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</si>
  <si>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</si>
  <si>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</si>
  <si>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</si>
  <si>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</si>
  <si>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</si>
  <si>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</si>
  <si>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</si>
  <si>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</si>
  <si>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</si>
  <si>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</si>
  <si>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</si>
  <si>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</si>
  <si>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</si>
  <si>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</si>
  <si>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</si>
  <si>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</si>
  <si>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</si>
  <si>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</si>
  <si>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</si>
  <si>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</si>
  <si>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</si>
  <si>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</si>
  <si>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</si>
  <si>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</si>
  <si>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</si>
  <si>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</si>
  <si>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</si>
  <si>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</si>
  <si>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</si>
  <si>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</si>
  <si>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</si>
  <si>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</si>
  <si>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</si>
  <si>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</si>
  <si>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</si>
  <si>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</si>
  <si>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</si>
  <si>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</si>
  <si>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</si>
  <si>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</si>
  <si>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</si>
  <si>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</si>
  <si>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</si>
  <si>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</si>
  <si>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</si>
  <si>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</si>
  <si>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</si>
  <si>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</si>
  <si>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</si>
  <si>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</si>
  <si>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</si>
  <si>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</si>
  <si>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</si>
  <si>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</si>
  <si>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</si>
  <si>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</si>
  <si>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</si>
  <si>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</si>
  <si>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</si>
  <si>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</si>
  <si>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</si>
  <si>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</si>
  <si>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</si>
  <si>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</si>
  <si>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</si>
  <si>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</si>
  <si>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</si>
  <si>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</si>
  <si>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</si>
  <si>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</si>
  <si>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</si>
  <si>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</si>
  <si>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</si>
  <si>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</si>
  <si>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</si>
  <si>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</si>
  <si>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</si>
  <si>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</si>
  <si>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</si>
  <si>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</si>
  <si>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</si>
  <si>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</si>
  <si>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</si>
  <si>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</si>
  <si>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</si>
  <si>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</si>
  <si>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</si>
  <si>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</si>
  <si>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</si>
  <si>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</si>
  <si>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</si>
  <si>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</si>
  <si>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</si>
  <si>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</si>
  <si>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</si>
  <si>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</si>
  <si>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</si>
  <si>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</si>
  <si>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</si>
  <si>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</si>
  <si>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</si>
  <si>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</si>
  <si>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</si>
  <si>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</si>
  <si>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</si>
  <si>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</si>
  <si>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</si>
  <si>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</si>
  <si>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</si>
  <si>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</si>
  <si>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</si>
  <si>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</si>
  <si>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</si>
  <si>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</si>
  <si>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</si>
  <si>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</si>
  <si>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</si>
  <si>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</si>
  <si>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</si>
  <si>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</si>
  <si>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</si>
  <si>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</si>
  <si>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</si>
  <si>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</si>
  <si>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</si>
  <si>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</si>
  <si>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</si>
  <si>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</si>
  <si>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</si>
  <si>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</si>
  <si>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</si>
  <si>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</si>
  <si>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</si>
  <si>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</si>
  <si>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</si>
  <si>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</si>
  <si>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</si>
  <si>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</si>
  <si>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</si>
  <si>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</si>
  <si>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</si>
  <si>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</si>
  <si>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</si>
  <si>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</si>
  <si>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</si>
  <si>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</si>
  <si>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</si>
  <si>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</si>
  <si>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</si>
  <si>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</si>
  <si>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</si>
  <si>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</si>
  <si>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</si>
  <si>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</si>
  <si>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</si>
  <si>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</si>
  <si>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</si>
  <si>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</si>
  <si>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</si>
  <si>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</si>
  <si>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</si>
  <si>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</si>
  <si>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</si>
  <si>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</si>
  <si>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</si>
  <si>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</si>
  <si>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</si>
  <si>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</si>
  <si>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</si>
  <si>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</si>
  <si>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</si>
  <si>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</si>
  <si>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</si>
  <si>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</si>
  <si>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</si>
  <si>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</si>
  <si>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</si>
  <si>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</si>
  <si>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</si>
  <si>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</si>
  <si>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</si>
  <si>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</si>
  <si>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</si>
  <si>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</si>
  <si>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</si>
  <si>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</si>
  <si>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</si>
  <si>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</si>
  <si>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</si>
  <si>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</si>
  <si>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</si>
  <si>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</si>
  <si>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</si>
  <si>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</si>
  <si>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</si>
  <si>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</si>
  <si>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</si>
  <si>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</si>
  <si>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</si>
  <si>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</si>
  <si>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</si>
  <si>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</si>
  <si>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</si>
  <si>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</si>
  <si>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</si>
  <si>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</si>
  <si>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</si>
  <si>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</si>
  <si>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</si>
  <si>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</si>
  <si>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</si>
  <si>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</si>
  <si>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</si>
  <si>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</si>
  <si>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</si>
  <si>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</si>
  <si>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</si>
  <si>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</si>
  <si>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</si>
  <si>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</si>
  <si>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</si>
  <si>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</si>
  <si>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</si>
  <si>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</si>
  <si>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</si>
  <si>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</si>
  <si>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</si>
  <si>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</si>
  <si>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</si>
  <si>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</si>
  <si>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</si>
  <si>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</si>
  <si>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</si>
  <si>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</si>
  <si>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</si>
  <si>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</si>
  <si>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</si>
  <si>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</si>
  <si>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</si>
  <si>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</si>
  <si>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</si>
  <si>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</si>
  <si>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</si>
  <si>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</si>
  <si>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</si>
  <si>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</si>
  <si>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</si>
  <si>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</si>
  <si>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</si>
  <si>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</si>
  <si>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</si>
  <si>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</si>
  <si>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</si>
  <si>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</si>
  <si>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</si>
  <si>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</si>
  <si>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</si>
  <si>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</si>
  <si>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</si>
  <si>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</si>
  <si>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</si>
  <si>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</si>
  <si>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</si>
  <si>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</si>
  <si>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</si>
  <si>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</si>
  <si>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</si>
  <si>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</si>
  <si>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</si>
  <si>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</si>
  <si>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</si>
  <si>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</si>
  <si>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</si>
  <si>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</si>
  <si>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</si>
  <si>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</si>
  <si>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</si>
  <si>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</si>
  <si>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</si>
  <si>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</si>
  <si>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</si>
  <si>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</si>
  <si>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</si>
  <si>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</si>
  <si>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</si>
  <si>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</si>
  <si>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</si>
  <si>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</si>
  <si>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</si>
  <si>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</si>
  <si>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</si>
  <si>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</si>
  <si>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</si>
  <si>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</si>
  <si>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</si>
  <si>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</si>
  <si>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</si>
  <si>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</si>
  <si>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</si>
  <si>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</si>
  <si>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</si>
  <si>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</si>
  <si>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</si>
  <si>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</si>
  <si>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</si>
  <si>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</si>
  <si>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</si>
  <si>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</si>
  <si>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</si>
  <si>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</si>
  <si>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</si>
  <si>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</si>
  <si>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</si>
  <si>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</si>
  <si>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</si>
  <si>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</si>
  <si>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</si>
  <si>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</si>
  <si>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</si>
  <si>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</si>
  <si>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</si>
  <si>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</si>
  <si>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</si>
  <si>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</si>
  <si>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</si>
  <si>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</si>
  <si>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</si>
  <si>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</si>
  <si>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</si>
  <si>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</si>
  <si>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</si>
  <si>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</si>
  <si>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</si>
  <si>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</si>
  <si>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</si>
  <si>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</si>
  <si>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</si>
  <si>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</si>
  <si>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</si>
  <si>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</si>
  <si>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</si>
  <si>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</si>
  <si>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</si>
  <si>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</si>
  <si>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</si>
  <si>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</si>
  <si>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</si>
  <si>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</si>
  <si>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</si>
  <si>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</si>
  <si>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</si>
  <si>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</si>
  <si>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</si>
  <si>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</si>
  <si>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</si>
  <si>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</si>
  <si>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</si>
  <si>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</si>
  <si>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</si>
  <si>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</si>
  <si>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</si>
  <si>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</si>
  <si>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</si>
  <si>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</si>
  <si>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</si>
  <si>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</si>
  <si>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</si>
  <si>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</si>
  <si>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</si>
  <si>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</si>
  <si>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</si>
  <si>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</si>
  <si>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</si>
  <si>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</si>
  <si>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</si>
  <si>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</si>
  <si>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</si>
  <si>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</si>
  <si>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</si>
  <si>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</si>
  <si>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</si>
  <si>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</si>
  <si>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</si>
  <si>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</si>
  <si>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</si>
  <si>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</si>
  <si>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</si>
  <si>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</si>
  <si>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</si>
  <si>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</si>
  <si>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</si>
  <si>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</si>
  <si>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</si>
  <si>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</si>
  <si>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</si>
  <si>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</si>
  <si>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</si>
  <si>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</si>
  <si>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</si>
  <si>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</si>
  <si>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</si>
  <si>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</si>
  <si>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</si>
  <si>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</si>
  <si>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</si>
  <si>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</si>
  <si>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</si>
  <si>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</si>
  <si>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</si>
  <si>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</si>
  <si>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</si>
  <si>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</si>
  <si>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</si>
  <si>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</si>
  <si>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</si>
  <si>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</si>
  <si>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</si>
  <si>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</si>
  <si>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</si>
  <si>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</si>
  <si>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</si>
  <si>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</si>
  <si>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</si>
  <si>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</si>
  <si>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</si>
  <si>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</si>
  <si>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</si>
  <si>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</si>
  <si>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</si>
  <si>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</si>
  <si>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</si>
  <si>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</si>
  <si>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</si>
  <si>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</si>
  <si>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</si>
  <si>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</si>
  <si>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</si>
  <si>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</si>
  <si>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</si>
  <si>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</si>
  <si>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</si>
  <si>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</si>
  <si>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</si>
  <si>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</si>
  <si>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</si>
  <si>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</si>
  <si>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</si>
  <si>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</si>
  <si>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</si>
  <si>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</si>
  <si>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</si>
  <si>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</si>
  <si>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</si>
  <si>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</si>
  <si>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</si>
  <si>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</si>
  <si>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</si>
  <si>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</si>
  <si>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</si>
  <si>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</si>
  <si>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</si>
  <si>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</si>
  <si>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</si>
  <si>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</si>
  <si>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</si>
  <si>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</si>
  <si>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</si>
  <si>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</si>
  <si>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</si>
  <si>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</si>
  <si>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</si>
  <si>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</si>
  <si>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</si>
  <si>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</si>
  <si>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</si>
  <si>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</si>
  <si>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</si>
  <si>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</si>
  <si>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</si>
  <si>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</si>
  <si>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</si>
  <si>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</si>
  <si>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</si>
  <si>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</si>
  <si>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</si>
  <si>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</si>
  <si>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</si>
  <si>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</si>
  <si>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</si>
  <si>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</si>
  <si>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</si>
  <si>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</si>
  <si>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</si>
  <si>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</si>
  <si>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</si>
  <si>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</si>
  <si>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</si>
  <si>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</si>
  <si>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</si>
  <si>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</si>
  <si>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</si>
  <si>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</si>
  <si>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</si>
  <si>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</si>
  <si>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</si>
  <si>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</si>
  <si>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</si>
  <si>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</si>
  <si>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</si>
  <si>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</si>
  <si>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</si>
  <si>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</si>
  <si>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</si>
  <si>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</si>
  <si>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</si>
  <si>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</si>
  <si>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</si>
  <si>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</si>
  <si>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</si>
  <si>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</si>
  <si>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</si>
  <si>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</si>
  <si>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</si>
  <si>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</si>
  <si>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</si>
  <si>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</si>
  <si>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</si>
  <si>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</si>
  <si>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</si>
  <si>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</si>
  <si>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</si>
  <si>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</si>
  <si>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</si>
  <si>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</si>
  <si>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</si>
  <si>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</si>
  <si>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</si>
  <si>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</si>
  <si>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</si>
  <si>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</si>
  <si>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</si>
  <si>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</si>
  <si>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</si>
  <si>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</si>
  <si>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</si>
  <si>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</si>
  <si>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</si>
  <si>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</si>
  <si>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</si>
  <si>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</si>
  <si>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</si>
  <si>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</si>
  <si>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</si>
  <si>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</si>
  <si>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</si>
  <si>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</si>
  <si>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</si>
  <si>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</si>
  <si>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</si>
  <si>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</si>
  <si>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</si>
  <si>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</si>
  <si>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</si>
  <si>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</si>
  <si>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</si>
  <si>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</si>
  <si>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</si>
  <si>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</si>
  <si>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</si>
  <si>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</si>
  <si>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</si>
  <si>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</si>
  <si>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</si>
  <si>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</si>
  <si>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</si>
  <si>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</si>
  <si>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</si>
  <si>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</si>
  <si>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</si>
  <si>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</si>
  <si>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</si>
  <si>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</si>
  <si>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</si>
  <si>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</si>
  <si>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</si>
  <si>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</si>
  <si>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</si>
  <si>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</si>
  <si>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</si>
  <si>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</si>
  <si>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</si>
  <si>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</si>
  <si>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</si>
  <si>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</si>
  <si>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</si>
  <si>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</si>
  <si>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</si>
  <si>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</si>
  <si>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</si>
  <si>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</si>
  <si>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</si>
  <si>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</si>
  <si>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</si>
  <si>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</si>
  <si>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</si>
  <si>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</si>
  <si>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</si>
  <si>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</si>
  <si>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</si>
  <si>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</si>
  <si>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</si>
  <si>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</si>
  <si>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</si>
  <si>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</si>
  <si>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</si>
  <si>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</si>
  <si>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</si>
  <si>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</si>
  <si>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</si>
  <si>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</si>
  <si>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</si>
  <si>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</si>
  <si>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</si>
  <si>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</si>
  <si>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</si>
  <si>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</si>
  <si>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</si>
  <si>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</si>
  <si>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</si>
  <si>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</si>
  <si>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</si>
  <si>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</si>
  <si>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</si>
  <si>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</si>
  <si>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</si>
  <si>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</si>
  <si>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</si>
  <si>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</si>
  <si>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</si>
  <si>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</si>
  <si>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</si>
  <si>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</si>
  <si>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</si>
  <si>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</si>
  <si>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</si>
  <si>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</si>
  <si>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</si>
  <si>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</si>
  <si>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</si>
  <si>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</si>
  <si>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</si>
  <si>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</si>
  <si>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</si>
  <si>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</si>
  <si>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</si>
  <si>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</si>
  <si>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</si>
  <si>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</si>
  <si>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</si>
  <si>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</si>
  <si>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</si>
  <si>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</si>
  <si>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</si>
  <si>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</si>
  <si>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</si>
  <si>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</si>
  <si>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</si>
  <si>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</si>
  <si>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</si>
  <si>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</si>
  <si>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</si>
  <si>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</si>
  <si>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</si>
  <si>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</si>
  <si>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</si>
  <si>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</si>
  <si>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</si>
  <si>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</si>
  <si>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</si>
  <si>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</si>
  <si>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</si>
  <si>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</si>
  <si>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</si>
  <si>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</si>
  <si>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</si>
  <si>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</si>
  <si>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</si>
  <si>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</si>
  <si>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</si>
  <si>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</si>
  <si>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</si>
  <si>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</si>
  <si>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</si>
  <si>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</si>
  <si>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</si>
  <si>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</si>
  <si>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</si>
  <si>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</si>
  <si>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</si>
  <si>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</si>
  <si>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</si>
  <si>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</si>
  <si>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</si>
  <si>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</si>
  <si>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</si>
  <si>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</si>
  <si>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</si>
  <si>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</si>
  <si>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</si>
  <si>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</si>
  <si>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</si>
  <si>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</si>
  <si>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</si>
  <si>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</si>
  <si>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</si>
  <si>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</si>
  <si>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</si>
  <si>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</si>
  <si>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</si>
  <si>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</si>
  <si>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</si>
  <si>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</si>
  <si>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</si>
  <si>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</si>
  <si>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</si>
  <si>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</si>
  <si>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</si>
  <si>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</si>
  <si>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</si>
  <si>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</si>
  <si>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</si>
  <si>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</si>
  <si>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</si>
  <si>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</si>
  <si>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</si>
  <si>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</si>
  <si>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</si>
  <si>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</si>
  <si>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</si>
  <si>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</si>
  <si>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</si>
  <si>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</si>
  <si>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</si>
  <si>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</si>
  <si>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</si>
  <si>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</si>
  <si>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</si>
  <si>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</si>
  <si>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</si>
  <si>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</si>
  <si>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</si>
  <si>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</si>
  <si>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</si>
  <si>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</si>
  <si>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</si>
  <si>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</si>
  <si>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</si>
  <si>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</si>
  <si>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</si>
  <si>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</si>
  <si>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</si>
  <si>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</si>
  <si>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</si>
  <si>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</si>
  <si>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</si>
  <si>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</si>
  <si>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</si>
  <si>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</si>
  <si>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</si>
  <si>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</si>
  <si>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</si>
  <si>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</si>
  <si>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</si>
  <si>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</si>
  <si>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</si>
  <si>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</si>
  <si>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</si>
  <si>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</si>
  <si>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</si>
  <si>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</si>
  <si>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</si>
  <si>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</si>
  <si>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</si>
  <si>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</si>
  <si>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</si>
  <si>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</si>
  <si>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</si>
  <si>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</si>
  <si>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</si>
  <si>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</si>
  <si>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</si>
  <si>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</si>
  <si>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</si>
  <si>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</si>
  <si>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</si>
  <si>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</si>
  <si>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</si>
  <si>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</si>
  <si>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</si>
  <si>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</si>
  <si>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</si>
  <si>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</si>
  <si>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</si>
  <si>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</si>
  <si>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</si>
  <si>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</si>
  <si>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</si>
  <si>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</si>
  <si>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</si>
  <si>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</si>
  <si>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</si>
  <si>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</si>
  <si>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</si>
  <si>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</si>
  <si>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</si>
  <si>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</si>
  <si>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</si>
  <si>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</si>
  <si>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</si>
  <si>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</si>
  <si>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</si>
  <si>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</si>
  <si>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</si>
  <si>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</si>
  <si>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</si>
  <si>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</si>
  <si>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</si>
  <si>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</si>
  <si>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</si>
  <si>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</si>
  <si>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</si>
  <si>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</si>
  <si>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</si>
  <si>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</si>
  <si>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</si>
  <si>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</si>
  <si>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</si>
  <si>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</si>
  <si>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</si>
  <si>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</si>
  <si>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</si>
  <si>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</si>
  <si>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</si>
  <si>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</si>
  <si>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</si>
  <si>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</si>
  <si>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</si>
  <si>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</si>
  <si>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</si>
  <si>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</si>
  <si>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</si>
  <si>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</si>
  <si>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</si>
  <si>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</si>
  <si>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</si>
  <si>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</si>
  <si>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</si>
  <si>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</si>
  <si>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</si>
  <si>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</si>
  <si>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</si>
  <si>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</si>
  <si>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</si>
  <si>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</si>
  <si>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</si>
  <si>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</si>
  <si>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</si>
  <si>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</si>
  <si>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</si>
  <si>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</si>
  <si>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</si>
  <si>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</si>
  <si>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</si>
  <si>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</si>
  <si>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</si>
  <si>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</si>
  <si>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</si>
  <si>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</si>
  <si>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</si>
  <si>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</si>
  <si>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</si>
  <si>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</si>
  <si>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</si>
  <si>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</si>
  <si>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</si>
  <si>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</si>
  <si>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</si>
  <si>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</si>
  <si>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</si>
  <si>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</si>
  <si>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</si>
  <si>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</si>
  <si>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</si>
  <si>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</si>
  <si>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</si>
  <si>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</si>
  <si>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</si>
  <si>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</si>
  <si>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</si>
  <si>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</si>
  <si>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</si>
  <si>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</si>
  <si>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</si>
  <si>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</si>
  <si>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</si>
  <si>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</si>
  <si>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</si>
  <si>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</si>
  <si>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</si>
  <si>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</si>
  <si>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</si>
  <si>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</si>
  <si>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</si>
  <si>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</si>
  <si>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</si>
  <si>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</si>
  <si>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</si>
  <si>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</si>
  <si>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</si>
  <si>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</si>
  <si>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</si>
  <si>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</si>
  <si>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</si>
  <si>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</si>
  <si>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</si>
  <si>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</si>
  <si>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</si>
  <si>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</si>
  <si>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</si>
  <si>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</si>
  <si>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</si>
  <si>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</si>
  <si>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</si>
  <si>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</si>
  <si>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</si>
  <si>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</si>
  <si>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</si>
  <si>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</si>
  <si>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</si>
  <si>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</si>
  <si>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</si>
  <si>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</si>
  <si>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</si>
  <si>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</si>
  <si>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</si>
  <si>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</si>
  <si>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</si>
  <si>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</si>
  <si>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</si>
  <si>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</si>
  <si>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</si>
  <si>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</si>
  <si>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</si>
  <si>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</si>
  <si>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</si>
  <si>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</si>
  <si>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</si>
  <si>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</si>
  <si>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</si>
  <si>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</si>
  <si>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</si>
  <si>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</si>
  <si>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</si>
  <si>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</si>
  <si>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</si>
  <si>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</si>
  <si>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</si>
  <si>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</si>
  <si>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</si>
  <si>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</si>
  <si>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</si>
  <si>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</si>
  <si>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</si>
  <si>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</si>
  <si>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</si>
  <si>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</si>
  <si>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</si>
  <si>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</si>
  <si>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</si>
  <si>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</si>
  <si>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</si>
  <si>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</si>
  <si>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</si>
  <si>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</si>
  <si>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</si>
  <si>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</si>
  <si>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</si>
  <si>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</si>
  <si>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</si>
  <si>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</si>
  <si>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</si>
  <si>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</si>
  <si>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</si>
  <si>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</si>
  <si>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</si>
  <si>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</si>
  <si>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</si>
  <si>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</si>
  <si>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</si>
  <si>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</si>
  <si>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</si>
  <si>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</si>
  <si>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</si>
  <si>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</si>
  <si>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</si>
  <si>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</si>
  <si>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</si>
  <si>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</si>
  <si>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</si>
  <si>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</si>
  <si>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</si>
  <si>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</si>
  <si>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</si>
  <si>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</si>
  <si>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</si>
  <si>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</si>
  <si>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</si>
  <si>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</si>
  <si>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</si>
  <si>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</si>
  <si>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</si>
  <si>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</si>
  <si>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</si>
  <si>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</si>
  <si>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</si>
  <si>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</si>
  <si>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</si>
  <si>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</si>
  <si>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</si>
  <si>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</si>
  <si>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</si>
  <si>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</si>
  <si>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</si>
  <si>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</si>
  <si>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</si>
  <si>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</si>
  <si>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</si>
  <si>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</si>
  <si>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</si>
  <si>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</si>
  <si>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</si>
  <si>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</si>
  <si>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</si>
  <si>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</si>
  <si>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</si>
  <si>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</si>
  <si>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</si>
  <si>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</si>
  <si>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</si>
  <si>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</si>
  <si>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</si>
  <si>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</si>
  <si>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</si>
  <si>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</si>
  <si>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</si>
  <si>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</si>
  <si>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</si>
  <si>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</si>
  <si>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</si>
  <si>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</si>
  <si>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</si>
  <si>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</si>
  <si>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</si>
  <si>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</si>
  <si>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</si>
  <si>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</si>
  <si>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</si>
  <si>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</si>
  <si>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</si>
  <si>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</si>
  <si>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</si>
  <si>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</si>
  <si>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</si>
  <si>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</si>
  <si>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</si>
  <si>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</si>
  <si>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</si>
  <si>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</si>
  <si>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</si>
  <si>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</si>
  <si>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</si>
  <si>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</si>
  <si>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</si>
  <si>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</si>
  <si>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</si>
  <si>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</si>
  <si>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</si>
  <si>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</si>
  <si>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</si>
  <si>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</si>
  <si>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</si>
  <si>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</si>
  <si>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</si>
  <si>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</si>
  <si>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</si>
  <si>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</si>
  <si>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</si>
  <si>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</si>
  <si>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</si>
  <si>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</si>
  <si>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</si>
  <si>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</si>
  <si>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</si>
  <si>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</si>
  <si>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</si>
  <si>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</si>
  <si>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</si>
  <si>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</si>
  <si>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</si>
  <si>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</si>
  <si>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</si>
  <si>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</si>
  <si>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</si>
  <si>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</si>
  <si>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</si>
  <si>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</si>
  <si>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</si>
  <si>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</si>
  <si>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</si>
  <si>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</si>
  <si>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</si>
  <si>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</si>
  <si>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</si>
  <si>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</si>
  <si>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</si>
  <si>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</si>
  <si>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</si>
  <si>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</si>
  <si>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</si>
  <si>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</si>
  <si>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</si>
  <si>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</si>
  <si>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</si>
  <si>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</si>
  <si>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</si>
  <si>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</si>
  <si>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</si>
  <si>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</si>
  <si>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</si>
  <si>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</si>
  <si>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</si>
  <si>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</si>
  <si>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</si>
  <si>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</si>
  <si>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</si>
  <si>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</si>
  <si>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</si>
  <si>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</si>
  <si>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</si>
  <si>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</si>
  <si>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</si>
  <si>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</si>
  <si>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</si>
  <si>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</si>
  <si>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</si>
  <si>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</si>
  <si>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</si>
  <si>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</si>
  <si>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</si>
  <si>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</si>
  <si>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</si>
  <si>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</si>
  <si>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</si>
  <si>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</si>
  <si>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</si>
  <si>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</si>
  <si>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</si>
  <si>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</si>
  <si>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</si>
  <si>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</si>
  <si>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</si>
  <si>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</si>
  <si>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</si>
  <si>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</si>
  <si>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</si>
  <si>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</si>
  <si>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</si>
  <si>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</si>
  <si>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</si>
  <si>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</si>
  <si>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</si>
  <si>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</si>
  <si>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</si>
  <si>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</si>
  <si>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</si>
  <si>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</si>
  <si>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</si>
  <si>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</si>
  <si>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</si>
  <si>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</si>
  <si>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</si>
  <si>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</si>
  <si>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</si>
  <si>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</si>
  <si>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</si>
  <si>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</si>
  <si>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</si>
  <si>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</si>
  <si>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</si>
  <si>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</si>
  <si>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</si>
  <si>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</si>
  <si>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</si>
  <si>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</si>
  <si>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</si>
  <si>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</si>
  <si>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</si>
  <si>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</si>
  <si>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</si>
  <si>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</si>
  <si>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</si>
  <si>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</si>
  <si>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</si>
  <si>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</si>
  <si>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</si>
  <si>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</si>
  <si>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</si>
  <si>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</si>
  <si>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</si>
  <si>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</si>
  <si>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</si>
  <si>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</si>
  <si>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</si>
  <si>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</si>
  <si>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</si>
  <si>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</si>
  <si>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</si>
  <si>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</si>
  <si>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</si>
  <si>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</si>
  <si>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</si>
  <si>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</si>
  <si>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</si>
  <si>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</si>
  <si>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</si>
  <si>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</si>
  <si>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</si>
  <si>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</si>
  <si>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</si>
  <si>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</si>
  <si>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</si>
  <si>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</si>
  <si>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</si>
  <si>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</si>
  <si>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</si>
  <si>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</si>
  <si>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</si>
  <si>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</si>
  <si>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</si>
  <si>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</si>
  <si>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</si>
  <si>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</si>
  <si>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</si>
  <si>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</si>
  <si>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</si>
  <si>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</si>
  <si>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</si>
  <si>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</si>
  <si>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</si>
  <si>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</si>
  <si>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</si>
  <si>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</si>
  <si>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</si>
  <si>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</si>
  <si>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</si>
  <si>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</si>
  <si>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</si>
  <si>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</si>
  <si>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</si>
  <si>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</si>
  <si>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</si>
  <si>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</si>
  <si>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</si>
  <si>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</si>
  <si>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</si>
  <si>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</si>
  <si>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</si>
  <si>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</si>
  <si>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</si>
  <si>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</si>
  <si>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</si>
  <si>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</si>
  <si>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</si>
  <si>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</si>
  <si>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</si>
  <si>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</si>
  <si>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</si>
  <si>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</si>
  <si>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</si>
  <si>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</si>
  <si>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</si>
  <si>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</si>
  <si>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</si>
  <si>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</si>
  <si>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</si>
  <si>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</si>
  <si>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</si>
  <si>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</si>
  <si>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</si>
  <si>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</si>
  <si>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</si>
  <si>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</si>
  <si>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</si>
  <si>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</si>
  <si>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</si>
  <si>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</si>
  <si>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</si>
  <si>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</si>
  <si>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</si>
  <si>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</si>
  <si>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</si>
  <si>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</si>
  <si>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</si>
  <si>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</si>
  <si>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</si>
  <si>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</si>
  <si>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</si>
  <si>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</si>
  <si>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</si>
  <si>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</si>
  <si>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</si>
  <si>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</si>
  <si>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</si>
  <si>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</si>
  <si>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</si>
  <si>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</si>
  <si>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</si>
  <si>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</si>
  <si>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</si>
  <si>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</si>
  <si>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</si>
  <si>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</si>
  <si>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</si>
  <si>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</si>
  <si>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</si>
  <si>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</si>
  <si>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</si>
  <si>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</si>
  <si>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</si>
  <si>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</si>
  <si>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</si>
  <si>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</si>
  <si>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</si>
  <si>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</si>
  <si>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</si>
  <si>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</si>
  <si>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</si>
  <si>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</si>
  <si>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</si>
  <si>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</si>
  <si>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</si>
  <si>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</si>
  <si>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</si>
  <si>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</si>
  <si>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</si>
  <si>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</si>
  <si>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</si>
  <si>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</si>
  <si>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</si>
  <si>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</si>
  <si>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</si>
  <si>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</si>
  <si>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</si>
  <si>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</si>
  <si>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</si>
  <si>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</si>
  <si>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</si>
  <si>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</si>
  <si>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</si>
  <si>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</si>
  <si>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</si>
  <si>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</si>
  <si>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</si>
  <si>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</si>
  <si>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</si>
  <si>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</si>
  <si>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</si>
  <si>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</si>
  <si>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</si>
  <si>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</si>
  <si>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</si>
  <si>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</si>
  <si>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</si>
  <si>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</si>
  <si>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</si>
  <si>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</si>
  <si>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</si>
  <si>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</si>
  <si>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</si>
  <si>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</si>
  <si>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</si>
  <si>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</si>
  <si>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</si>
  <si>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</si>
  <si>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</si>
  <si>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</si>
  <si>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</si>
  <si>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</si>
  <si>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</si>
  <si>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</si>
  <si>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</si>
  <si>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</si>
  <si>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</si>
  <si>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</si>
  <si>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</si>
  <si>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</si>
  <si>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</si>
  <si>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</si>
  <si>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</si>
  <si>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</si>
  <si>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</si>
  <si>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</si>
  <si>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</si>
  <si>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</si>
  <si>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</si>
  <si>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</si>
  <si>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</si>
  <si>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</si>
  <si>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</si>
  <si>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</si>
  <si>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</si>
  <si>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</si>
  <si>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</si>
  <si>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</si>
  <si>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</si>
  <si>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</si>
  <si>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</si>
  <si>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</si>
  <si>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</si>
  <si>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</si>
  <si>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</si>
  <si>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</si>
  <si>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</si>
  <si>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</si>
  <si>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</si>
  <si>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</si>
  <si>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</si>
  <si>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</si>
  <si>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</si>
  <si>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</si>
  <si>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</si>
  <si>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</si>
  <si>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</si>
  <si>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</si>
  <si>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</si>
  <si>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</si>
  <si>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</si>
  <si>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</si>
  <si>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</si>
  <si>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</si>
  <si>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</si>
  <si>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</si>
  <si>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</si>
  <si>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</si>
  <si>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</si>
  <si>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</si>
  <si>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</si>
  <si>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</si>
  <si>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</si>
  <si>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</si>
  <si>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</si>
  <si>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</si>
  <si>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</si>
  <si>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</si>
  <si>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</si>
  <si>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</si>
  <si>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</si>
  <si>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</si>
  <si>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</si>
  <si>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</si>
  <si>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</si>
  <si>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</si>
  <si>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</si>
  <si>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</si>
  <si>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</si>
  <si>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</si>
  <si>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</si>
  <si>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</si>
  <si>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</si>
  <si>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</si>
  <si>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</si>
  <si>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</si>
  <si>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</si>
  <si>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</si>
  <si>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</si>
  <si>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</si>
  <si>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</si>
  <si>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</si>
  <si>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</si>
  <si>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</si>
  <si>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</si>
  <si>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</si>
  <si>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</si>
  <si>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</si>
  <si>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</si>
  <si>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</si>
  <si>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</si>
  <si>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</si>
  <si>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</si>
  <si>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</si>
  <si>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</si>
  <si>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</si>
  <si>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</si>
  <si>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</si>
  <si>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</si>
  <si>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</si>
  <si>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</si>
  <si>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</si>
  <si>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</si>
  <si>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</si>
  <si>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</si>
  <si>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</si>
  <si>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</si>
  <si>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</si>
  <si>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</si>
  <si>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</si>
  <si>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</si>
  <si>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</si>
  <si>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</si>
  <si>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</si>
  <si>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</si>
  <si>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</si>
  <si>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</si>
  <si>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</si>
  <si>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</si>
  <si>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</si>
  <si>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</si>
  <si>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</si>
  <si>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</si>
  <si>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</si>
  <si>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</si>
  <si>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</si>
  <si>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</si>
  <si>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</si>
  <si>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</si>
  <si>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</si>
  <si>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</si>
  <si>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</si>
  <si>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</si>
  <si>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</si>
  <si>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</si>
  <si>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</si>
  <si>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</si>
  <si>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</si>
  <si>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</si>
  <si>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</si>
  <si>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</si>
  <si>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</si>
  <si>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</si>
  <si>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</si>
  <si>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</si>
  <si>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</si>
  <si>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</si>
  <si>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</si>
  <si>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</si>
  <si>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</si>
  <si>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</si>
  <si>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</si>
  <si>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</si>
  <si>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</si>
  <si>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</si>
  <si>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</si>
  <si>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</si>
  <si>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</si>
  <si>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</si>
  <si>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</si>
  <si>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</si>
  <si>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</si>
  <si>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</si>
  <si>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</si>
  <si>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</si>
  <si>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</si>
  <si>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</si>
  <si>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</si>
  <si>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</si>
  <si>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</si>
  <si>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</si>
  <si>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</si>
  <si>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</si>
  <si>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</si>
  <si>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</si>
  <si>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</si>
  <si>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</si>
  <si>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</si>
  <si>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</si>
  <si>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</si>
  <si>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</si>
  <si>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</si>
  <si>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</si>
  <si>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</si>
  <si>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</si>
  <si>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</si>
  <si>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</si>
  <si>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</si>
  <si>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</si>
  <si>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</si>
  <si>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</si>
  <si>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</si>
  <si>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</si>
  <si>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</si>
  <si>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</si>
  <si>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</si>
  <si>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</si>
  <si>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</si>
  <si>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</si>
  <si>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</si>
  <si>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</si>
  <si>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</si>
  <si>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</si>
  <si>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</si>
  <si>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</si>
  <si>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</si>
  <si>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</si>
  <si>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</si>
  <si>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</si>
  <si>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</si>
  <si>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</si>
  <si>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</si>
  <si>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</si>
  <si>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</si>
  <si>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</si>
  <si>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</si>
  <si>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</si>
  <si>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</si>
  <si>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</si>
  <si>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</si>
  <si>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</si>
  <si>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</si>
  <si>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</si>
  <si>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</si>
  <si>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</si>
  <si>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</si>
  <si>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</si>
  <si>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</si>
  <si>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</si>
  <si>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</si>
  <si>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</si>
  <si>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</si>
  <si>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</si>
  <si>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</si>
  <si>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</si>
  <si>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</si>
  <si>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</si>
  <si>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</si>
  <si>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</si>
  <si>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</si>
  <si>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</si>
  <si>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</si>
  <si>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</si>
  <si>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</si>
  <si>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</si>
  <si>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</si>
  <si>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</si>
  <si>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</si>
  <si>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</si>
  <si>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</si>
  <si>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</si>
  <si>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</si>
  <si>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</si>
  <si>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</si>
  <si>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</si>
  <si>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</si>
  <si>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</si>
  <si>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</si>
  <si>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</si>
  <si>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</si>
  <si>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</si>
  <si>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</si>
  <si>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</si>
  <si>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</si>
  <si>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</si>
  <si>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</si>
  <si>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</si>
  <si>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</si>
  <si>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</si>
  <si>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</si>
  <si>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</si>
  <si>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</si>
  <si>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</si>
  <si>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</si>
  <si>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</si>
  <si>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</si>
  <si>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</si>
  <si>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</si>
  <si>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</si>
  <si>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</si>
  <si>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</si>
  <si>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</si>
  <si>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</si>
  <si>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</si>
  <si>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</si>
  <si>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</si>
  <si>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</si>
  <si>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</si>
  <si>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</si>
  <si>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</si>
  <si>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</si>
  <si>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</si>
  <si>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</si>
  <si>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</si>
  <si>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</si>
  <si>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</si>
  <si>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</si>
  <si>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</si>
  <si>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</si>
  <si>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</si>
  <si>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</si>
  <si>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</si>
  <si>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</si>
  <si>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</si>
  <si>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</si>
  <si>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</si>
  <si>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</si>
  <si>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</si>
  <si>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</si>
  <si>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</si>
  <si>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</si>
  <si>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</si>
  <si>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</si>
  <si>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</si>
  <si>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</si>
  <si>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</si>
  <si>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</si>
  <si>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</si>
  <si>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</si>
  <si>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</si>
  <si>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</si>
  <si>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</si>
  <si>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</si>
  <si>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</si>
  <si>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</si>
  <si>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</si>
  <si>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</si>
  <si>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</si>
  <si>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</si>
  <si>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</si>
  <si>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</si>
  <si>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</si>
  <si>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</si>
  <si>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</si>
  <si>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</si>
  <si>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</si>
  <si>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</si>
  <si>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</si>
  <si>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</si>
  <si>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</si>
  <si>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</si>
  <si>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</si>
  <si>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</si>
  <si>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</si>
  <si>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</si>
  <si>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</si>
  <si>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</si>
  <si>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</si>
  <si>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</si>
  <si>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</si>
  <si>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</si>
  <si>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</si>
  <si>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</si>
  <si>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</si>
  <si>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</si>
  <si>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</si>
  <si>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</si>
  <si>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</si>
  <si>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</si>
  <si>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</si>
  <si>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</si>
  <si>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</si>
  <si>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</si>
  <si>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</si>
  <si>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</si>
  <si>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</si>
  <si>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</si>
  <si>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</si>
  <si>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</si>
  <si>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</si>
  <si>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</si>
  <si>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</si>
  <si>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</si>
  <si>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</si>
  <si>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</si>
  <si>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</si>
  <si>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</si>
  <si>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</si>
  <si>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</si>
  <si>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</si>
  <si>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</si>
  <si>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</si>
  <si>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</si>
  <si>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</si>
  <si>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</si>
  <si>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</si>
  <si>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</si>
  <si>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</si>
  <si>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</si>
  <si>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</si>
  <si>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</si>
  <si>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</si>
  <si>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</si>
  <si>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</si>
  <si>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</si>
  <si>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</si>
  <si>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</si>
  <si>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</si>
  <si>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</si>
  <si>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</si>
  <si>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</si>
  <si>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</si>
  <si>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</si>
  <si>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</si>
  <si>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</si>
  <si>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</si>
  <si>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</si>
  <si>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</si>
  <si>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</si>
  <si>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</si>
  <si>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</si>
  <si>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</si>
  <si>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</si>
  <si>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</si>
  <si>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</si>
  <si>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</si>
  <si>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</si>
  <si>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</si>
  <si>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</si>
  <si>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</si>
  <si>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</si>
  <si>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</si>
  <si>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</si>
  <si>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</si>
  <si>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</si>
  <si>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</si>
  <si>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</si>
  <si>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</si>
  <si>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</si>
  <si>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</si>
  <si>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</si>
  <si>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</si>
  <si>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</si>
  <si>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</si>
  <si>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</si>
  <si>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</si>
  <si>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</si>
  <si>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</si>
  <si>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</si>
  <si>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</si>
  <si>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</si>
  <si>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</si>
  <si>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</si>
  <si>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</si>
  <si>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</si>
  <si>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</si>
  <si>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</si>
  <si>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</si>
  <si>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</si>
  <si>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</si>
  <si>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</si>
  <si>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</si>
  <si>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</si>
  <si>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</si>
  <si>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</si>
  <si>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</si>
  <si>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</si>
  <si>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</si>
  <si>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</si>
  <si>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</si>
  <si>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</si>
  <si>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</si>
  <si>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</si>
  <si>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</si>
  <si>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</si>
  <si>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</si>
  <si>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</si>
  <si>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</si>
  <si>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</si>
  <si>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</si>
  <si>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</si>
  <si>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</si>
  <si>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</si>
  <si>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</si>
  <si>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</si>
  <si>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</si>
  <si>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</si>
  <si>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</si>
  <si>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</si>
  <si>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</si>
  <si>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</si>
  <si>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</si>
  <si>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</si>
  <si>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</si>
  <si>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</si>
  <si>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</si>
  <si>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</si>
  <si>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</si>
  <si>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</si>
  <si>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</si>
  <si>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</si>
  <si>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</si>
  <si>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</si>
  <si>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</si>
  <si>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</si>
  <si>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</si>
  <si>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</si>
  <si>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</si>
  <si>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</si>
  <si>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</si>
  <si>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</si>
  <si>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</si>
  <si>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</si>
  <si>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</si>
  <si>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</si>
  <si>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</si>
  <si>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</si>
  <si>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</si>
  <si>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</si>
  <si>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</si>
  <si>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</si>
  <si>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</si>
  <si>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</si>
  <si>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</si>
  <si>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</si>
  <si>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</si>
  <si>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</si>
  <si>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</si>
  <si>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</si>
  <si>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</si>
  <si>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</si>
  <si>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</si>
  <si>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</si>
  <si>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</si>
  <si>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</si>
  <si>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</si>
  <si>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</si>
  <si>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</si>
  <si>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</si>
  <si>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</si>
  <si>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</si>
  <si>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</si>
  <si>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</si>
  <si>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</si>
  <si>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</si>
  <si>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</si>
  <si>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</si>
  <si>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</si>
  <si>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</si>
  <si>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</si>
  <si>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</si>
  <si>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</si>
  <si>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</si>
  <si>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</si>
  <si>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</si>
  <si>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</si>
  <si>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</si>
  <si>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</si>
  <si>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</si>
  <si>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</si>
  <si>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</si>
  <si>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</si>
  <si>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</si>
  <si>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</si>
  <si>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</si>
  <si>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</si>
  <si>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</si>
  <si>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</si>
  <si>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</si>
  <si>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</si>
  <si>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</si>
  <si>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</si>
  <si>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</si>
  <si>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</si>
  <si>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</si>
  <si>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</si>
  <si>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</si>
  <si>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</si>
  <si>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</si>
  <si>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</si>
  <si>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</si>
  <si>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</si>
  <si>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</si>
  <si>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</si>
  <si>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</si>
  <si>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</si>
  <si>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</si>
  <si>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</si>
  <si>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</si>
  <si>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</si>
  <si>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</si>
  <si>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</si>
  <si>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</si>
  <si>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</si>
  <si>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</si>
  <si>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</si>
  <si>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</si>
  <si>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</si>
  <si>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</si>
  <si>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</si>
  <si>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</si>
  <si>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</si>
  <si>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</si>
  <si>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</si>
  <si>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</si>
  <si>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</si>
  <si>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</si>
  <si>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</si>
  <si>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</si>
  <si>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</si>
  <si>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</si>
  <si>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</si>
  <si>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</si>
  <si>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</si>
  <si>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</si>
  <si>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</si>
  <si>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</si>
  <si>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</si>
  <si>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</si>
  <si>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</si>
  <si>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</si>
  <si>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</si>
  <si>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</si>
  <si>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</si>
  <si>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</si>
  <si>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</si>
  <si>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</si>
  <si>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</si>
  <si>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</si>
  <si>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</si>
  <si>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</si>
  <si>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</si>
  <si>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</si>
  <si>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</si>
  <si>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</si>
  <si>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</si>
  <si>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</si>
  <si>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</si>
  <si>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</si>
  <si>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</si>
  <si>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</si>
  <si>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</si>
  <si>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</si>
  <si>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</si>
  <si>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</si>
  <si>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</si>
  <si>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</si>
  <si>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</si>
  <si>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</si>
  <si>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</si>
  <si>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</si>
  <si>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</si>
  <si>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</si>
  <si>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</si>
  <si>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</si>
  <si>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</si>
  <si>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</si>
  <si>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</si>
  <si>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</si>
  <si>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</si>
  <si>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</si>
  <si>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</si>
  <si>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</si>
  <si>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</si>
  <si>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</si>
  <si>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</si>
  <si>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</si>
  <si>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</si>
  <si>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</si>
  <si>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</si>
  <si>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</si>
  <si>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</si>
  <si>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</si>
  <si>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</si>
  <si>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</si>
  <si>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</si>
  <si>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</si>
  <si>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</si>
  <si>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</si>
  <si>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</si>
  <si>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</si>
  <si>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</si>
  <si>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</si>
  <si>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</si>
  <si>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</si>
  <si>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</si>
  <si>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</si>
  <si>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</si>
  <si>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</si>
  <si>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</si>
  <si>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</si>
  <si>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</si>
  <si>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</si>
  <si>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</si>
  <si>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</si>
  <si>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</si>
  <si>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</si>
  <si>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</si>
  <si>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</si>
  <si>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</si>
  <si>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</si>
  <si>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</si>
  <si>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</si>
  <si>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</si>
  <si>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</si>
  <si>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</si>
  <si>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</si>
  <si>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</si>
  <si>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</si>
  <si>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</si>
  <si>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</si>
  <si>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</si>
  <si>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</si>
  <si>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</si>
  <si>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</si>
  <si>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</si>
  <si>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</si>
  <si>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</si>
  <si>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</si>
  <si>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</si>
  <si>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</si>
  <si>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</si>
  <si>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</si>
  <si>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</si>
  <si>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</si>
  <si>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</si>
  <si>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</si>
  <si>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</si>
  <si>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</si>
  <si>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</si>
  <si>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</si>
  <si>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</si>
  <si>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</si>
  <si>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</si>
  <si>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</si>
  <si>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</si>
  <si>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</si>
  <si>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</si>
  <si>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</si>
  <si>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</si>
  <si>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</si>
  <si>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</si>
  <si>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</si>
  <si>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</si>
  <si>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</si>
  <si>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</si>
  <si>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</si>
  <si>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</si>
  <si>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</si>
  <si>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</si>
  <si>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</si>
  <si>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</si>
  <si>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</si>
  <si>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</si>
  <si>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</si>
  <si>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</si>
  <si>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</si>
  <si>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</si>
  <si>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</si>
  <si>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</si>
  <si>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</si>
  <si>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</si>
  <si>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</si>
  <si>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</si>
  <si>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</si>
  <si>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</si>
  <si>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</si>
  <si>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</si>
  <si>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</si>
  <si>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</si>
  <si>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</si>
  <si>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</si>
  <si>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</si>
  <si>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</si>
  <si>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</si>
  <si>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</si>
  <si>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</si>
  <si>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</si>
  <si>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</si>
  <si>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</si>
  <si>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</si>
  <si>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</si>
  <si>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</si>
  <si>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</si>
  <si>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</si>
  <si>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</si>
  <si>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</si>
  <si>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</si>
  <si>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</si>
  <si>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</si>
  <si>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</si>
  <si>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</si>
  <si>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</si>
  <si>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</si>
  <si>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</si>
  <si>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</si>
  <si>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</si>
  <si>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</si>
  <si>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</si>
  <si>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</si>
  <si>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</si>
  <si>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</si>
  <si>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</si>
  <si>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</si>
  <si>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</si>
  <si>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</si>
  <si>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</si>
  <si>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</si>
  <si>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</si>
  <si>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</si>
  <si>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</si>
  <si>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</si>
  <si>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</si>
  <si>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</si>
  <si>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</si>
  <si>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</si>
  <si>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</si>
  <si>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</si>
  <si>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</si>
  <si>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</si>
  <si>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</si>
  <si>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</si>
  <si>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</si>
  <si>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</si>
  <si>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</si>
  <si>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</si>
  <si>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</si>
  <si>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</si>
  <si>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</si>
  <si>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</si>
  <si>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</si>
  <si>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</si>
  <si>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</si>
  <si>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</si>
  <si>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</si>
  <si>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</si>
  <si>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</si>
  <si>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</si>
  <si>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</si>
  <si>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</si>
  <si>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</si>
  <si>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</si>
  <si>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</si>
  <si>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</si>
  <si>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</si>
  <si>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</si>
  <si>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</si>
  <si>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</si>
  <si>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</si>
  <si>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</si>
  <si>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</si>
  <si>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</si>
  <si>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</si>
  <si>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</si>
  <si>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</si>
  <si>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</si>
  <si>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</si>
  <si>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</si>
  <si>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</si>
  <si>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</si>
  <si>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</si>
  <si>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</si>
  <si>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</si>
  <si>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</si>
  <si>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</si>
  <si>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</si>
  <si>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</si>
  <si>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</si>
  <si>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</si>
  <si>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</si>
  <si>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</si>
  <si>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</si>
  <si>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</si>
  <si>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</si>
  <si>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</si>
  <si>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</si>
  <si>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</si>
  <si>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</si>
  <si>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</si>
  <si>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</si>
  <si>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</si>
  <si>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</si>
  <si>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</si>
  <si>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</si>
  <si>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</si>
  <si>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</si>
  <si>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</si>
  <si>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</si>
  <si>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</si>
  <si>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</si>
  <si>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</si>
  <si>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</si>
  <si>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</si>
  <si>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</si>
  <si>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</si>
  <si>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</si>
  <si>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</si>
  <si>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</si>
  <si>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</si>
  <si>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</si>
  <si>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</si>
  <si>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</si>
  <si>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</si>
  <si>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</si>
  <si>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</si>
  <si>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</si>
  <si>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</si>
  <si>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</si>
  <si>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</si>
  <si>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</si>
  <si>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</si>
  <si>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</si>
  <si>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</si>
  <si>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</si>
  <si>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</si>
  <si>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</si>
  <si>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</si>
  <si>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</si>
  <si>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</si>
  <si>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</si>
  <si>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</si>
  <si>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</si>
  <si>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</si>
  <si>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</si>
  <si>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</si>
  <si>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</si>
  <si>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</si>
  <si>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</si>
  <si>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</si>
  <si>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</si>
  <si>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</si>
  <si>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</si>
  <si>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</si>
  <si>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</si>
  <si>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</si>
  <si>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</si>
  <si>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</si>
  <si>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</si>
  <si>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</si>
  <si>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</si>
  <si>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</si>
  <si>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</si>
  <si>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</si>
  <si>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</si>
  <si>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</si>
  <si>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</si>
  <si>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</si>
  <si>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</si>
  <si>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</si>
  <si>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</si>
  <si>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</si>
  <si>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</si>
  <si>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</si>
  <si>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</si>
  <si>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</si>
  <si>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</si>
  <si>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</si>
  <si>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</si>
  <si>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</si>
  <si>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</si>
  <si>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</si>
  <si>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</si>
  <si>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</si>
  <si>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</si>
  <si>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</si>
  <si>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</si>
  <si>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</si>
  <si>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</si>
  <si>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</si>
  <si>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</si>
  <si>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</si>
  <si>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</si>
  <si>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</si>
  <si>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</si>
  <si>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</si>
  <si>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</si>
  <si>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</si>
  <si>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</si>
  <si>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</si>
  <si>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</si>
  <si>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</si>
  <si>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</si>
  <si>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</si>
  <si>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</si>
  <si>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</si>
  <si>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</si>
  <si>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</si>
  <si>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</si>
  <si>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</si>
  <si>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</si>
  <si>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</si>
  <si>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</si>
  <si>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</si>
  <si>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</si>
  <si>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</si>
  <si>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</si>
  <si>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</si>
  <si>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</si>
  <si>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</si>
  <si>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</si>
  <si>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</si>
  <si>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</si>
  <si>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</si>
  <si>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</si>
  <si>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</si>
  <si>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</si>
  <si>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</si>
  <si>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</si>
  <si>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</si>
  <si>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</si>
  <si>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</si>
  <si>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</si>
  <si>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</si>
  <si>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</si>
  <si>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</si>
  <si>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</si>
  <si>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</si>
  <si>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</si>
  <si>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</si>
  <si>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</si>
  <si>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</si>
  <si>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</si>
  <si>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</si>
  <si>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</si>
  <si>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</si>
  <si>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</si>
  <si>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</si>
  <si>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</si>
  <si>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</si>
  <si>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</si>
  <si>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</si>
  <si>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</si>
  <si>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</si>
  <si>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</si>
  <si>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</si>
  <si>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</si>
  <si>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</si>
  <si>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</si>
  <si>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</si>
  <si>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</si>
  <si>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</si>
  <si>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</si>
  <si>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</si>
  <si>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</si>
  <si>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</si>
  <si>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</si>
  <si>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</si>
  <si>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</si>
  <si>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</si>
  <si>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</si>
  <si>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</si>
  <si>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</si>
  <si>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</si>
  <si>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</si>
  <si>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</si>
  <si>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</si>
  <si>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</si>
  <si>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</si>
  <si>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</si>
  <si>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</si>
  <si>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</si>
  <si>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</si>
  <si>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</si>
  <si>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</si>
  <si>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</si>
  <si>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</si>
  <si>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</si>
  <si>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</si>
  <si>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</si>
  <si>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</si>
  <si>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</si>
  <si>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</si>
  <si>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</si>
  <si>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</si>
  <si>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</si>
  <si>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</si>
  <si>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</si>
  <si>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</si>
  <si>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</si>
  <si>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</si>
  <si>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</si>
  <si>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</si>
  <si>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</si>
  <si>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</si>
  <si>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</si>
  <si>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</si>
  <si>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</si>
  <si>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</si>
  <si>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</si>
  <si>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</si>
  <si>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</si>
  <si>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</si>
  <si>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</si>
  <si>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</si>
  <si>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</si>
  <si>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</si>
  <si>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</si>
  <si>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</si>
  <si>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</si>
  <si>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</si>
  <si>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</si>
  <si>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</si>
  <si>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</si>
  <si>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</si>
  <si>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</si>
  <si>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</si>
  <si>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</si>
  <si>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</si>
  <si>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</si>
  <si>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</si>
  <si>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</si>
  <si>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</si>
  <si>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</si>
  <si>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</si>
  <si>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</si>
  <si>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</si>
  <si>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</si>
  <si>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</si>
  <si>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</si>
  <si>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</si>
  <si>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</si>
  <si>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</si>
  <si>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</si>
  <si>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</si>
  <si>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</si>
  <si>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</si>
  <si>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</si>
  <si>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</si>
  <si>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</si>
  <si>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</si>
  <si>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</si>
  <si>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</si>
  <si>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</si>
  <si>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</si>
  <si>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</si>
  <si>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</si>
  <si>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</si>
  <si>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</si>
  <si>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</si>
  <si>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</si>
  <si>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</si>
  <si>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</si>
  <si>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</si>
  <si>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</si>
  <si>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</si>
  <si>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</si>
  <si>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</si>
  <si>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</si>
  <si>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</si>
  <si>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</si>
  <si>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</si>
  <si>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</si>
  <si>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</si>
  <si>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</si>
  <si>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</si>
  <si>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</si>
  <si>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</si>
  <si>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</si>
  <si>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</si>
  <si>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</si>
  <si>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</si>
  <si>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</si>
  <si>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</si>
  <si>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</si>
  <si>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</si>
  <si>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</si>
  <si>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</si>
  <si>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</si>
  <si>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</si>
  <si>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</si>
  <si>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</si>
  <si>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</si>
  <si>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</si>
  <si>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</si>
  <si>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</si>
  <si>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</si>
  <si>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</si>
  <si>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</si>
  <si>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</si>
  <si>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</si>
  <si>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</si>
  <si>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</si>
  <si>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</si>
  <si>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</si>
  <si>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</si>
  <si>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</si>
  <si>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</si>
  <si>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</si>
  <si>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</si>
  <si>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</si>
  <si>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</si>
  <si>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</si>
  <si>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</si>
  <si>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</si>
  <si>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</si>
  <si>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</si>
  <si>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</si>
  <si>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</si>
  <si>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</si>
  <si>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</si>
  <si>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</si>
  <si>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</si>
  <si>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</si>
  <si>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</si>
  <si>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</si>
  <si>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</si>
  <si>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</si>
  <si>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</si>
  <si>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</si>
  <si>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</si>
  <si>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</si>
  <si>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</si>
  <si>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</si>
  <si>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</si>
  <si>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</si>
  <si>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</si>
  <si>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</si>
  <si>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</si>
  <si>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</si>
  <si>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</si>
  <si>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</si>
  <si>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</si>
  <si>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</si>
  <si>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</si>
  <si>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</si>
  <si>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</si>
  <si>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</si>
  <si>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</si>
  <si>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</si>
  <si>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</si>
  <si>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</si>
  <si>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</si>
  <si>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</si>
  <si>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</si>
  <si>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</si>
  <si>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</si>
  <si>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</si>
  <si>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</si>
  <si>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</si>
  <si>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</si>
  <si>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</si>
  <si>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</si>
  <si>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</si>
  <si>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</si>
  <si>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</si>
  <si>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</si>
  <si>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</si>
  <si>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</si>
  <si>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</si>
  <si>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</si>
  <si>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</si>
  <si>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</si>
  <si>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</si>
  <si>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</si>
  <si>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</si>
  <si>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</si>
  <si>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</si>
  <si>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</si>
  <si>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</si>
  <si>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</si>
  <si>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</si>
  <si>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</si>
  <si>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</si>
  <si>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</si>
  <si>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</si>
  <si>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</si>
  <si>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</si>
  <si>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</si>
  <si>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</si>
  <si>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</si>
  <si>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</si>
  <si>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</si>
  <si>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</si>
  <si>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</si>
  <si>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</si>
  <si>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</si>
  <si>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</si>
  <si>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</si>
  <si>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</si>
  <si>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</si>
  <si>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</si>
  <si>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</si>
  <si>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</si>
  <si>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</si>
  <si>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</si>
  <si>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</si>
  <si>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</si>
  <si>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</si>
  <si>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PCM-20251110-00000552</t>
  </si>
  <si>
    <t xml:space="preserve">team on way need 50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</si>
  <si>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</si>
  <si>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</si>
  <si>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</si>
  <si>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</si>
  <si>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</si>
  <si>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</si>
  <si>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</si>
  <si>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</si>
  <si>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</si>
  <si>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</si>
  <si>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</si>
  <si>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</si>
  <si>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</si>
  <si>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</si>
  <si>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</si>
  <si>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</si>
  <si>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</si>
  <si>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</si>
  <si>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</si>
  <si>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</si>
  <si>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</si>
  <si>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</si>
  <si>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</si>
  <si>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</si>
  <si>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</si>
  <si>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</si>
  <si>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</si>
  <si>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</si>
  <si>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</si>
  <si>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</si>
  <si>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</si>
  <si>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</si>
  <si>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</si>
  <si>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</si>
  <si>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</si>
  <si>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</si>
  <si>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</si>
  <si>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</si>
  <si>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</si>
  <si>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</si>
  <si>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</si>
  <si>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</si>
  <si>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</si>
  <si>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</si>
  <si>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</si>
  <si>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</si>
  <si>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</si>
  <si>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</si>
  <si>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</si>
  <si>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</si>
  <si>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</si>
  <si>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</si>
  <si>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</si>
  <si>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</si>
  <si>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</si>
  <si>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</si>
  <si>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</si>
  <si>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</si>
  <si>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</si>
  <si>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</si>
  <si>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</si>
  <si>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</si>
  <si>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</si>
  <si>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</si>
  <si>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</si>
  <si>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</si>
  <si>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</si>
  <si>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</si>
  <si>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</si>
  <si>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</si>
  <si>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</si>
  <si>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</si>
  <si>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</si>
  <si>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</si>
  <si>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</si>
  <si>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</si>
  <si>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</si>
  <si>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</si>
  <si>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</si>
  <si>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</si>
  <si>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</si>
  <si>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</si>
  <si>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</si>
  <si>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</si>
  <si>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</si>
  <si>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</si>
  <si>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</si>
  <si>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</si>
  <si>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</si>
  <si>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</si>
  <si>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 xml:space="preserve"> PCM-20250215-00000830 </t>
  </si>
  <si>
    <t>LTE site still down and  site located in aramco area access issue need special permission</t>
  </si>
  <si>
    <t>PCM-20251110-00000479</t>
  </si>
  <si>
    <t>20 min</t>
  </si>
  <si>
    <t>PCM-20251110-00000595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</si>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</sst>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F10" sqref="F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308.40444560185279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4.863541666418314E-2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2.0059027781826444E-2</v>
      </c>
      <c r="H4" s="111">
        <v>45971.327766203707</v>
      </c>
      <c r="I4" s="109" t="str">
        <f>IFERROR(VLOOKUP(D4,DB!A:F,6,0),"")</f>
        <v>SCECO</v>
      </c>
      <c r="J4" s="109" t="str">
        <f>IFERROR(VLOOKUP(D4,DB!A:G,7,0),"")</f>
        <v>Dead</v>
      </c>
      <c r="K4" s="113" t="s">
        <v>39026</v>
      </c>
      <c r="L4" s="114" t="str">
        <f>IFERROR(VLOOKUP(D4,DB!A:I,9,0),"")</f>
        <v>Latis</v>
      </c>
    </row>
    <row r="5" spans="1:15" ht="15" customHeight="1">
      <c r="A5" s="108" t="s">
        <v>39027</v>
      </c>
      <c r="B5" s="109" t="str">
        <f>IFERROR(VLOOKUP(D5,DB!A:K,11,0),"")</f>
        <v>R1</v>
      </c>
      <c r="C5" s="109">
        <v>1</v>
      </c>
      <c r="D5" s="109" t="s">
        <v>13230</v>
      </c>
      <c r="E5" s="110" t="s">
        <v>39021</v>
      </c>
      <c r="F5" s="111">
        <v>45971.344976851855</v>
      </c>
      <c r="G5" s="112">
        <f t="shared" ca="1" si="0"/>
        <v>7.8946759240352549E-3</v>
      </c>
      <c r="H5" s="111">
        <v>45971.340196759258</v>
      </c>
      <c r="I5" s="109" t="str">
        <f>IFERROR(VLOOKUP(D5,DB!A:F,6,0),"")</f>
        <v>SCECO</v>
      </c>
      <c r="J5" s="109" t="str">
        <f>IFERROR(VLOOKUP(D5,DB!A:G,7,0),"")</f>
        <v>Dead</v>
      </c>
      <c r="K5" s="113" t="s">
        <v>39028</v>
      </c>
      <c r="L5" s="114" t="str">
        <f>IFERROR(VLOOKUP(D5,DB!A:I,9,0),"")</f>
        <v>Latis</v>
      </c>
    </row>
    <row r="6" spans="1:15" ht="15" customHeight="1">
      <c r="A6" s="108"/>
      <c r="B6" s="109" t="str">
        <f>IFERROR(VLOOKUP(D6,DB!A:K,11,0),"")</f>
        <v/>
      </c>
      <c r="C6" s="109"/>
      <c r="D6" s="109"/>
      <c r="E6" s="110"/>
      <c r="F6" s="111"/>
      <c r="G6" s="112">
        <f t="shared" ca="1" si="0"/>
        <v>45971.352871527779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45971.352871527779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45971.352871527779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45971.352871527779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45971.352871527779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45971.352871527779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45971.352871527779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45971.352871527779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45971.352871527779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45971.352871527779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45971.352871527779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45971.352871527779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45971.352871527779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45971.352871527779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45971.352871527779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45971.352871527779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45971.352871527779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45971.352871527779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45971.352871527779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45971.352871527779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45971.352871527779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45971.352871527779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45971.352871527779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45971.352871527779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45971.352871527779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45971.352871527779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45971.352871527779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45971.352871527779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45971.352871527779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45971.352871527779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45971.352871527779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45971.352871527779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45971.352871527779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45971.352871527779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45971.352871527779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45971.352871527779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45971.352871527779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45971.352871527779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45971.352871527779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45971.352871527779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45971.352871527779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45971.352871527779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45971.352871527779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45971.352871527779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45971.352871527779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45971.352871527779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45971.352871527779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45971.352871527779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45971.352871527779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45971.352871527779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2F7B7AD-9EDF-4292-958B-6FB0C581365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6" ca="1" si="0">IFERROR(NOW()-F3,"-")</f>
        <v>146.35303356481745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39111</v>
      </c>
      <c r="B4" s="18" t="str">
        <f>IFERROR(VLOOKUP(D4,DB!A:K,11,0),"")</f>
        <v>R2</v>
      </c>
      <c r="C4" s="18">
        <v>1</v>
      </c>
      <c r="D4" s="18" t="s">
        <v>21480</v>
      </c>
      <c r="E4" s="103" t="s">
        <v>39021</v>
      </c>
      <c r="F4" s="104">
        <v>45971.188437500001</v>
      </c>
      <c r="G4" s="105">
        <f t="shared" ca="1" si="0"/>
        <v>0.16443402777804295</v>
      </c>
      <c r="H4" s="104">
        <v>45971.070914351854</v>
      </c>
      <c r="I4" s="18" t="str">
        <f>IFERROR(VLOOKUP(D4,DB!A:F,6,0),"")</f>
        <v>SCECO</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25972</v>
      </c>
      <c r="E5" s="103"/>
      <c r="F5" s="104"/>
      <c r="G5" s="105">
        <f t="shared" ca="1" si="0"/>
        <v>45971.352871527779</v>
      </c>
      <c r="H5" s="104">
        <v>45971.269837962966</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39115</v>
      </c>
      <c r="B6" s="18" t="str">
        <f>IFERROR(VLOOKUP(D6,DB!A:K,11,0),"")</f>
        <v>R2</v>
      </c>
      <c r="C6" s="18">
        <v>1</v>
      </c>
      <c r="D6" s="18" t="s">
        <v>12914</v>
      </c>
      <c r="E6" s="103" t="s">
        <v>39021</v>
      </c>
      <c r="F6" s="104">
        <v>45971.306087962963</v>
      </c>
      <c r="G6" s="105">
        <f t="shared" ca="1" si="0"/>
        <v>4.6783564815996215E-2</v>
      </c>
      <c r="H6" s="104">
        <v>45971.300138888888</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45971.352871527779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45971.352871527779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45971.352871527779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45971.352871527779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45971.352871527779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45971.352871527779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45971.352871527779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45971.352871527779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45971.352871527779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45971.352871527779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45971.352871527779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45971.352871527779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45971.352871527779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45971.352871527779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45971.352871527779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45971.352871527779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45971.352871527779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45971.352871527779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45971.352871527779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45971.352871527779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45971.352871527779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45971.352871527779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45971.352871527779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45971.352871527779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45971.352871527779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45971.352871527779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45971.352871527779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45971.352871527779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45971.352871527779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45971.352871527779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45971.352871527779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45971.352871527779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45971.352871527779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45971.352871527779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45971.352871527779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45971.352871527779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45971.352871527779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45971.352871527779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45971.352871527779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45971.352871527779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45971.352871527779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45971.352871527779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45971.352871527779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45971.352871527779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45971.352871527779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45971.352871527779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45971.352871527779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45971.352871527779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45971.352871527779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45971.352871527779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45971.352871527779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45971.352871527779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45971.352871527779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45971.352871527779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45971.352871527779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45971.352871527779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45971.352871527779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45971.352871527779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45971.352871527779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45971.352871527779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45971.352871527779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45971.352871527779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45971.352871527779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45971.352871527779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45971.352871527779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45971.352871527779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45971.352871527779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45971.352871527779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45971.352871527779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45971.352871527779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45971.352871527779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45971.352871527779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45971.352871527779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45971.352871527779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45971.352871527779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45971.352871527779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45971.352871527779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45971.352871527779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45971.352871527779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45971.352871527779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45971.352871527779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45971.352871527779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45971.352871527779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45971.352871527779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45971.352871527779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45971.352871527779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45971.352871527779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45971.352871527779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45971.352871527779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45971.352871527779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45971.352871527779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45971.352871527779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45971.352871527779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45971.352871527779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45971.352871527779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45971.352871527779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45971.352871527779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45971.352871527779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45971.352871527779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45971.352871527779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45971.352871527779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45971.352871527779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45971.352871527779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45971.352871527779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45971.352871527779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45971.352871527779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45971.352871527779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45971.352871527779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45971.352871527779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45971.352871527779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45971.352871527779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45971.352871527779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45971.352871527779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45971.352871527779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45971.352871527779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45971.352871527779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45971.352871527779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45971.352871527779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45971.352871527779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45971.352871527779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45971.352871527779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45971.352871527779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45971.352871527779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45971.352871527779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45971.352871527779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45971.352871527779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45971.352871527779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45971.352871527779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45971.352871527779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45971.352871527779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45971.352871527779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45971.352871527779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45971.352871527779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45971.352871527779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45971.352871527779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45971.352871527779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45971.352871527779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45971.352871527779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45971.352871527779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45971.352871527779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45971.352871527779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45971.352871527779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45971.352871527779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45971.352871527779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45971.352871527779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45971.352871527779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45971.352871527779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45971.352871527779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45971.352871527779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45971.352871527779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45971.352871527779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45971.352871527779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45971.352871527779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45971.352871527779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45971.352871527779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45971.352871527779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45971.352871527779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45971.352871527779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45971.352871527779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45971.352871527779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45971.352871527779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45971.352871527779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45971.352871527779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45971.352871527779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45971.352871527779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45971.352871527779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45971.352871527779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45971.352871527779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45971.352871527779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45971.352871527779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45971.352871527779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45971.352871527779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45971.352871527779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45971.352871527779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45971.352871527779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45971.352871527779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45971.352871527779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45971.352871527779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45971.352871527779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45971.352871527779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45971.352871527779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45971.352871527779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45971.352871527779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45971.352871527779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45971.352871527779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45971.352871527779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45971.352871527779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45971.352871527779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45971.352871527779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45971.352871527779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45971.352871527779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45971.352871527779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45971.352871527779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45971.352871527779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45971.352871527779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45971.352871527779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45971.352871527779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45971.352871527779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45971.352871527779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45971.352871527779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45971.352871527779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45971.352871527779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45971.352871527779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45971.352871527779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45971.352871527779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45971.352871527779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45971.352871527779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45971.352871527779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45971.352871527779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45971.352871527779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45971.352871527779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45971.352871527779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45971.352871527779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45971.352871527779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45971.352871527779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45971.352871527779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45971.352871527779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45971.352871527779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45971.352871527779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45971.352871527779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45971.352871527779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45971.352871527779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45971.352871527779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45971.352871527779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45971.352871527779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45971.352871527779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45971.352871527779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45971.352871527779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45971.352871527779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45971.352871527779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45971.352871527779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45971.352871527779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45971.352871527779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45971.352871527779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45971.352871527779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45971.352871527779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45971.352871527779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45971.352871527779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45971.352871527779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45971.352871527779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45971.352871527779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45971.352871527779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45971.352871527779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45971.352871527779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45971.352871527779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45971.352871527779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45971.352871527779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45971.352871527779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45971.352871527779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45971.352871527779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45971.352871527779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45971.352871527779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45971.352871527779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45971.352871527779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45971.352871527779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45971.352871527779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45971.352871527779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45971.352871527779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45971.352871527779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45971.352871527779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45971.352871527779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45971.352871527779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45971.352871527779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45971.352871527779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45971.352871527779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45971.352871527779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45971.352871527779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45971.352871527779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45971.352871527779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45971.352871527779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45971.352871527779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45971.352871527779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45971.352871527779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45971.352871527779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45971.352871527779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45971.352871527779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45971.352871527779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45971.352871527779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45971.352871527779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45971.352871527779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45971.352871527779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45971.352871527779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45971.352871527779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45971.352871527779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45971.352871527779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45971.352871527779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45971.352871527779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45971.352871527779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45971.352871527779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45971.352871527779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45971.352871527779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45971.352871527779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45971.352871527779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45971.352871527779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45971.352871527779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45971.352871527779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45971.352871527779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45971.352871527779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45971.352871527779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45971.352871527779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45971.352871527779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45971.352871527779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45971.352871527779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45971.352871527779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45971.352871527779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45971.352871527779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45971.352871527779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45971.352871527779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45971.352871527779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45971.352871527779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45971.352871527779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45971.352871527779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45971.352871527779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45971.352871527779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45971.352871527779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45971.352871527779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45971.352871527779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45971.352871527779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45971.352871527779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45971.352871527779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45971.352871527779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45971.352871527779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45971.352871527779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45971.352871527779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45971.352871527779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45971.352871527779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45971.352871527779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45971.352871527779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45971.352871527779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45971.352871527779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45971.352871527779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45971.352871527779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45971.352871527779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45971.352871527779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45971.352871527779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45971.352871527779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45971.352871527779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45971.352871527779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45971.352871527779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45971.352871527779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45971.352871527779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45971.352871527779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45971.352871527779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45971.352871527779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45971.352871527779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45971.352871527779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45971.352871527779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45971.352871527779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45971.352871527779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45971.352871527779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45971.352871527779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45971.352871527779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45971.352871527779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45971.352871527779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45971.352871527779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45971.352871527779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45971.352871527779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45971.352871527779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45971.352871527779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45971.352871527779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45971.352871527779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45971.352871527779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45971.352871527779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45971.352871527779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45971.352871527779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45971.352871527779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45971.352871527779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45971.352871527779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45971.352871527779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45971.352871527779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45971.352871527779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45971.352871527779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45971.352871527779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45971.352871527779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45971.352871527779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45971.352871527779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45971.352871527779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45971.352871527779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45971.352871527779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45971.352871527779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45971.352871527779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45971.352871527779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45971.352871527779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45971.352871527779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45971.352871527779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45971.352871527779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45971.352871527779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45971.352871527779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45971.352871527779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45971.352871527779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45971.352871527779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45971.352871527779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45971.352871527779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45971.352871527779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45971.352871527779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45971.352871527779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45971.352871527779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45971.352871527779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45971.352871527779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45971.352871527779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45971.352871527779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45971.352871527779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45971.352871527779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45971.352871527779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45971.352871527779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45971.352871527779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45971.352871527779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45971.352871527779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45971.352871527779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45971.352871527779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45971.352871527779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45971.352871527779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45971.352871527779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45971.352871527779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45971.352871527779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45971.352871527779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45971.352871527779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45971.352871527779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45971.352871527779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45971.352871527779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45971.352871527779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45971.352871527779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45971.352871527779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45971.352871527779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45971.352871527779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45971.352871527779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45971.352871527779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45971.352871527779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45971.352871527779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45971.352871527779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45971.352871527779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45971.352871527779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45971.352871527779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45971.352871527779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45971.352871527779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45971.352871527779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45971.352871527779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45971.352871527779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45971.352871527779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45971.352871527779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45971.352871527779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45971.352871527779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45971.352871527779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45971.352871527779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45971.352871527779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45971.352871527779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45971.352871527779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45971.352871527779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45971.352871527779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45971.352871527779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45971.352871527779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45971.352871527779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45971.352871527779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45971.352871527779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45971.352871527779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45971.352871527779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45971.352871527779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45971.352871527779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45971.352871527779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45971.352871527779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45971.352871527779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45971.352871527779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45971.352871527779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45971.352871527779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45971.352871527779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45971.352871527779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45971.352871527779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45971.352871527779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45971.352871527779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45971.352871527779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45971.352871527779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45971.352871527779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45971.352871527779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45971.352871527779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45971.352871527779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45971.352871527779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45971.352871527779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45971.352871527779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45971.352871527779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45971.352871527779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45971.352871527779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45971.352871527779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45971.352871527779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45971.352871527779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45971.352871527779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45971.352871527779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45971.352871527779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45971.352871527779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45971.352871527779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45971.352871527779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45971.352871527779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45971.352871527779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45971.352871527779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45971.352871527779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45971.352871527779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45971.352871527779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45971.352871527779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45971.352871527779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45971.352871527779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45971.352871527779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45971.352871527779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45971.352871527779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45971.352871527779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45971.352871527779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45971.352871527779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45971.352871527779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45971.352871527779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45971.352871527779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45971.352871527779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45971.352871527779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45971.352871527779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45971.352871527779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45971.352871527779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45971.352871527779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45971.352871527779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45971.352871527779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45971.352871527779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45971.352871527779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45971.352871527779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45971.352871527779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45971.352871527779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45971.352871527779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45971.352871527779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45971.352871527779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45971.352871527779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45971.352871527779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45971.352871527779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45971.352871527779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45971.352871527779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45971.352871527779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45971.352871527779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45971.352871527779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45971.352871527779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45971.352871527779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45971.352871527779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45971.352871527779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45971.352871527779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45971.352871527779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45971.352871527779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45971.352871527779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45971.352871527779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45971.352871527779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45971.352871527779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45971.352871527779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45971.352871527779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45971.352871527779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45971.352871527779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45971.352871527779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45971.352871527779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45971.352871527779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45971.352871527779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45971.352871527779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45971.352871527779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45971.352871527779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45971.352871527779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45971.352871527779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45971.352871527779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45971.352871527779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45971.352871527779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45971.352871527779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45971.352871527779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45971.352871527779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45971.352871527779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45971.352871527779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45971.352871527779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45971.352871527779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45971.352871527779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45971.352871527779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45971.352871527779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45971.352871527779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45971.352871527779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45971.352871527779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45971.352871527779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45971.352871527779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45971.352871527779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45971.352871527779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45971.352871527779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45971.352871527779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45971.352871527779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45971.352871527779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45971.352871527779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45971.352871527779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45971.352871527779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45971.352871527779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45971.352871527779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45971.352871527779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45971.352871527779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45971.352871527779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45971.352871527779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45971.352871527779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45971.352871527779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45971.352871527779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45971.352871527779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45971.352871527779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45971.352871527779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45971.352871527779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45971.352871527779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45971.352871527779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45971.352871527779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45971.352871527779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45971.352871527779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45971.352871527779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45971.352871527779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45971.352871527779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45971.352871527779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45971.352871527779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45971.352871527779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45971.352871527779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45971.352871527779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45971.352871527779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45971.352871527779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45971.352871527779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45971.352871527779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45971.352871527779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45971.352871527779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45971.352871527779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45971.352871527779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45971.352871527779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45971.352871527779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45971.352871527779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45971.352871527779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45971.352871527779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45971.352871527779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45971.352871527779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45971.352871527779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45971.352871527779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45971.352871527779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45971.352871527779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45971.352871527779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45971.352871527779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45971.352871527779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45971.352871527779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45971.352871527779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45971.352871527779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45971.352871527779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45971.352871527779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45971.352871527779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45971.352871527779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45971.352871527779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45971.352871527779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45971.352871527779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45971.352871527779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45971.352871527779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45971.352871527779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45971.352871527779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45971.352871527779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45971.352871527779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45971.352871527779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45971.352871527779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45971.352871527779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45971.352871527779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45971.352871527779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45971.352871527779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45971.352871527779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45971.352871527779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45971.352871527779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45971.352871527779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45971.352871527779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45971.352871527779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45971.352871527779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45971.352871527779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45971.352871527779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45971.352871527779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45971.352871527779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45971.352871527779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45971.352871527779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45971.352871527779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45971.352871527779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45971.352871527779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45971.352871527779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45971.352871527779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45971.352871527779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45971.352871527779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45971.352871527779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45971.352871527779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45971.352871527779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45971.352871527779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45971.352871527779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45971.352871527779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45971.352871527779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45971.352871527779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45971.352871527779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45971.352871527779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45971.352871527779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45971.352871527779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45971.352871527779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45971.352871527779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45971.352871527779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45971.352871527779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45971.352871527779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45971.352871527779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45971.352871527779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45971.352871527779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45971.352871527779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45971.352871527779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45971.352871527779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45971.352871527779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45971.352871527779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45971.352871527779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45971.352871527779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45971.352871527779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45971.352871527779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45971.352871527779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45971.352871527779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45971.352871527779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45971.352871527779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45971.352871527779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45971.352871527779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45971.352871527779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45971.352871527779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45971.352871527779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45971.352871527779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45971.352871527779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45971.352871527779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45971.352871527779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45971.352871527779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45971.352871527779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45971.352871527779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45971.352871527779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45971.352871527779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45971.352871527779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45971.352871527779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45971.352871527779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45971.352871527779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45971.352871527779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45971.352871527779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45971.352871527779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45971.352871527779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45971.352871527779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45971.352871527779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45971.352871527779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45971.352871527779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45971.352871527779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45971.352871527779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45971.352871527779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45971.352871527779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45971.352871527779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45971.352871527779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45971.352871527779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45971.352871527779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45971.352871527779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45971.352871527779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45971.352871527779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45971.352871527779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45971.352871527779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45971.352871527779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45971.352871527779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45971.352871527779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45971.352871527779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45971.352871527779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45971.352871527779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45971.352871527779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45971.352871527779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45971.352871527779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45971.352871527779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45971.352871527779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45971.352871527779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45971.352871527779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45971.352871527779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45971.352871527779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45971.352871527779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45971.352871527779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45971.352871527779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45971.352871527779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45971.352871527779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45971.352871527779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45971.352871527779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45971.352871527779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45971.352871527779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45971.352871527779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45971.352871527779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45971.352871527779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45971.352871527779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45971.352871527779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45971.352871527779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45971.352871527779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45971.352871527779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45971.352871527779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45971.352871527779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45971.352871527779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45971.352871527779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45971.352871527779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45971.352871527779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45971.352871527779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45971.352871527779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45971.352871527779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45971.352871527779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45971.352871527779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45971.352871527779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45971.352871527779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45971.352871527779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45971.352871527779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45971.352871527779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45971.352871527779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45971.352871527779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45971.352871527779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45971.352871527779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45971.352871527779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45971.352871527779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45971.352871527779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45971.352871527779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45971.352871527779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45971.352871527779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45971.352871527779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45971.352871527779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45971.352871527779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45971.352871527779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45971.352871527779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45971.352871527779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45971.352871527779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45971.352871527779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45971.352871527779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45971.352871527779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45971.352871527779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45971.352871527779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45971.352871527779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45971.352871527779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45971.352871527779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45971.352871527779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45971.352871527779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45971.352871527779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45971.352871527779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45971.352871527779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45971.352871527779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45971.352871527779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45971.352871527779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45971.352871527779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45971.352871527779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45971.352871527779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45971.352871527779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45971.352871527779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45971.352871527779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45971.352871527779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45971.352871527779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45971.352871527779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45971.352871527779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45971.352871527779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45971.352871527779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45971.352871527779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45971.352871527779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45971.352871527779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45971.352871527779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45971.352871527779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45971.352871527779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45971.352871527779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45971.352871527779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45971.352871527779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45971.352871527779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45971.352871527779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45971.352871527779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45971.352871527779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45971.352871527779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45971.352871527779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45971.352871527779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45971.352871527779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45971.352871527779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45971.352871527779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45971.352871527779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45971.352871527779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45971.352871527779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45971.352871527779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45971.352871527779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45971.352871527779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45971.352871527779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45971.352871527779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45971.352871527779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45971.352871527779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45971.352871527779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45971.352871527779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45971.352871527779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45971.352871527779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45971.352871527779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45971.352871527779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45971.352871527779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45971.352871527779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45971.352871527779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45971.352871527779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45971.352871527779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45971.352871527779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45971.352871527779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45971.352871527779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45971.352871527779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45971.352871527779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45971.352871527779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45971.352871527779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45971.352871527779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45971.352871527779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45971.352871527779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45971.352871527779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45971.352871527779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45971.352871527779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45971.352871527779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45971.352871527779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45971.352871527779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45971.352871527779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45971.352871527779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45971.352871527779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45971.352871527779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45971.352871527779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45971.352871527779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45971.352871527779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45971.352871527779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45971.352871527779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45971.352871527779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45971.352871527779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45971.352871527779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45971.352871527779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45971.352871527779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45971.352871527779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45971.352871527779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45971.352871527779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45971.352871527779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45971.352871527779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45971.352871527779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45971.352871527779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45971.352871527779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45971.352871527779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45971.352871527779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45971.352871527779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45971.352871527779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45971.352871527779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45971.352871527779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45971.352871527779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45971.352871527779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45971.352871527779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45971.352871527779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45971.352871527779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45971.352871527779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45971.352871527779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45971.352871527779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45971.352871527779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45971.352871527779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45971.352871527779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45971.352871527779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45971.352871527779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45971.352871527779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45971.352871527779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45971.352871527779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45971.352871527779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45971.352871527779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45971.352871527779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45971.352871527779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45971.352871527779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45971.352871527779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45971.352871527779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45971.352871527779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45971.352871527779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45971.352871527779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45971.352871527779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45971.352871527779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45971.352871527779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45971.352871527779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45971.352871527779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45971.352871527779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45971.352871527779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45971.352871527779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45971.352871527779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45971.352871527779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45971.352871527779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45971.352871527779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45971.352871527779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45971.352871527779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45971.352871527779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45971.352871527779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45971.352871527779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45971.352871527779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45971.352871527779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45971.352871527779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45971.352871527779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45971.352871527779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45971.352871527779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45971.352871527779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45971.352871527779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45971.352871527779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45971.352871527779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45971.352871527779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45971.352871527779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45971.352871527779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45971.352871527779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45971.352871527779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45971.352871527779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45971.352871527779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45971.352871527779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45971.352871527779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45971.352871527779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45971.352871527779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45971.352871527779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45971.352871527779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45971.352871527779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45971.352871527779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45971.352871527779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45971.352871527779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45971.352871527779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45971.352871527779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45971.352871527779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45971.352871527779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45971.352871527779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45971.352871527779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45971.352871527779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45971.352871527779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45971.352871527779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45971.352871527779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45971.352871527779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45971.352871527779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45971.352871527779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45971.352871527779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45971.352871527779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45971.352871527779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45971.352871527779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45971.352871527779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45971.352871527779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45971.352871527779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45971.352871527779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45971.352871527779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45971.352871527779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45971.352871527779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45971.352871527779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45971.352871527779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45971.352871527779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45971.352871527779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45971.352871527779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45971.352871527779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45971.352871527779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45971.352871527779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45971.352871527779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45971.352871527779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45971.352871527779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45971.352871527779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45971.352871527779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45971.352871527779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45971.352871527779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45971.352871527779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45971.352871527779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45971.352871527779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45971.352871527779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45971.352871527779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45971.352871527779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45971.352871527779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45971.352871527779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45971.352871527779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45971.352871527779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45971.352871527779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45971.352871527779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45971.352871527779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45971.352871527779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45971.352871527779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45971.352871527779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45971.352871527779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45971.352871527779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45971.352871527779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45971.352871527779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45971.352871527779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45971.352871527779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45971.352871527779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45971.352871527779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45971.352871527779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45971.352871527779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45971.352871527779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45971.352871527779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45971.352871527779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45971.352871527779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45971.352871527779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45971.352871527779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45971.352871527779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45971.352871527779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45971.352871527779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45971.352871527779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45971.352871527779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45971.352871527779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45971.352871527779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45971.352871527779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45971.352871527779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45971.352871527779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45971.352871527779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45971.352871527779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45971.352871527779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45971.352871527779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45971.352871527779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45971.352871527779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45971.352871527779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45971.352871527779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45971.352871527779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45971.352871527779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45971.352871527779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45971.352871527779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45971.352871527779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45971.352871527779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45971.352871527779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45971.352871527779</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267.87215393518272</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37310</v>
      </c>
      <c r="E3" s="95" t="s">
        <v>39021</v>
      </c>
      <c r="F3" s="96">
        <v>45971.29791666667</v>
      </c>
      <c r="G3" s="97">
        <f ca="1">IFERROR(NOW()-F3,"")</f>
        <v>5.4954861108853947E-2</v>
      </c>
      <c r="H3" s="96">
        <v>45971.291875000003</v>
      </c>
      <c r="I3" s="135" t="str">
        <f>IFERROR(VLOOKUP(D3,DB!A:F,6,0),"")</f>
        <v>SCECO</v>
      </c>
      <c r="J3" s="135" t="str">
        <f>IFERROR(VLOOKUP(D3,DB!A:G,7,0),"")</f>
        <v>Dead</v>
      </c>
      <c r="K3" s="98" t="s">
        <v>39120</v>
      </c>
      <c r="L3" s="92" t="str">
        <f>IFERROR(VLOOKUP(D3,DB!A:I,9,0),"")</f>
        <v>Latis</v>
      </c>
    </row>
    <row r="4" spans="1:16" ht="15" customHeight="1">
      <c r="A4" s="135" t="s">
        <v>39121</v>
      </c>
      <c r="B4" s="135" t="str">
        <f>IFERROR(VLOOKUP(D4,DB!A:K,11,0),"")</f>
        <v>R4</v>
      </c>
      <c r="C4" s="94">
        <v>3</v>
      </c>
      <c r="D4" s="92" t="s">
        <v>6604</v>
      </c>
      <c r="E4" s="95" t="s">
        <v>39021</v>
      </c>
      <c r="F4" s="96">
        <v>45971.350694444445</v>
      </c>
      <c r="G4" s="97">
        <f ca="1">IFERROR(NOW()-F4,"")</f>
        <v>2.1770833336631767E-3</v>
      </c>
      <c r="H4" s="96"/>
      <c r="I4" s="135" t="str">
        <f>IFERROR(VLOOKUP(D4,DB!A:F,6,0),"")</f>
        <v>SCECO</v>
      </c>
      <c r="J4" s="135" t="str">
        <f>IFERROR(VLOOKUP(D4,DB!A:G,7,0),"")</f>
        <v>Good</v>
      </c>
      <c r="K4" s="98"/>
      <c r="L4" s="92" t="str">
        <f>IFERROR(VLOOKUP(D4,DB!A:I,9,0),"")</f>
        <v>Zain</v>
      </c>
    </row>
    <row r="5" spans="1:16" ht="15" customHeight="1">
      <c r="A5" s="135"/>
      <c r="B5" s="135" t="str">
        <f>IFERROR(VLOOKUP(D5,DB!A:K,11,0),"")</f>
        <v/>
      </c>
      <c r="C5" s="94"/>
      <c r="D5" s="92"/>
      <c r="E5" s="95"/>
      <c r="F5" s="96"/>
      <c r="G5" s="97">
        <f ca="1">IFERROR(NOW()-F5,"")</f>
        <v>45971.352871527779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45971.352871527779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45971.352871527779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45971.352871527779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45971.352871527779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45971.352871527779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45971.352871527779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45971.352871527779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45971.352871527779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45971.352871527779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45971.352871527779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45971.352871527779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45971.352871527779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45971.352871527779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45971.352871527779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45971.352871527779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45971.352871527779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45971.352871527779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45971.352871527779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45971.352871527779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45971.352871527779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45971.352871527779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45971.352871527779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45971.352871527779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45971.352871527779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45971.352871527779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45971.352871527779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45971.352871527779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45971.352871527779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45971.352871527779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45971.352871527779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45971.352871527779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45971.352871527779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45971.352871527779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45971.352871527779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45971.352871527779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45971.352871527779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45971.352871527779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45971.352871527779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45971.352871527779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45971.352871527779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45971.352871527779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45971.352871527779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45971.352871527779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45971.352871527779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45971.352871527779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45971.352871527779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45971.352871527779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45971.352871527779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45971.352871527779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45971.352871527779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45971.352871527779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45971.352871527779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45971.352871527779</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45971.352871527779</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45971.352871527779</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45971.352871527779</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45971.352871527779</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45971.352871527779</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45971.352871527779</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45971.352871527779</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79.520811342590605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39106</v>
      </c>
      <c r="F3" s="38">
        <v>45926.188877314817</v>
      </c>
      <c r="G3" s="116">
        <f t="shared" ref="G3" ca="1" si="0">IFERROR(NOW()-F3,"")</f>
        <v>45.16399421296228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39106</v>
      </c>
      <c r="F4" s="125">
        <v>45948.661111111112</v>
      </c>
      <c r="G4" s="126">
        <f t="shared" ref="G4:G45" ca="1" si="1">IFERROR(NOW()-F4,"")</f>
        <v>22.691760416666511</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5"/>
      <c r="G6" s="126">
        <f t="shared" ca="1" si="1"/>
        <v>45971.352871527779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45971.352871527779</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45971.352871527779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45971.352871527779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45971.352871527779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45971.352871527779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45971.352871527779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45971.352871527779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45971.352871527779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45971.352871527779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45971.352871527779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45971.352871527779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45971.352871527779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45971.352871527779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45971.352871527779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45971.352871527779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45971.352871527779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45971.352871527779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45971.352871527779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45971.352871527779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45971.352871527779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45971.352871527779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45971.352871527779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45971.352871527779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45971.352871527779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45971.352871527779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45971.352871527779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45971.352871527779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45971.352871527779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45971.352871527779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45971.352871527779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45971.352871527779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45971.352871527779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45971.352871527779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45971.352871527779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45971.352871527779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45971.352871527779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45971.352871527779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45971.352871527779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45971.352871527779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45971.352871527779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45971.352871527779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45971.352871527779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45971.352871527779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45971.352871527779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45971.352871527779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45971.352871527779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45971.352871527779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45971.352871527779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45971.352871527779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45971.352871527779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45971.352871527779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45971.352871527779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45971.352871527779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45971.352871527779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45971.352871527779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45971.352871527779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45971.352871527779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45971.352871527779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45971.352871527779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45971.352871527779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45971.352871527779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45971.352871527779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45971.352871527779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45971.352871527779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45971.352871527779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45971.352871527779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45971.352871527779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45971.352871527779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45971.352871527779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45971.352871527779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45971.352871527779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45971.352871527779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45971.352871527779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45971.352871527779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45971.352871527779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45971.352871527779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45971.352871527779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45971.352871527779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45971.352871527779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45971.352871527779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45971.352871527779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45971.352871527779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45971.352871527779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45971.352871527779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45971.352871527779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45971.352871527779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45971.352871527779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45971.352871527779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45971.352871527779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45971.352871527779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45971.352871527779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45971.352871527779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45971.352871527779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45971.352871527779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45971.352871527779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45971.352871527779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45971.352871527779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45971.352871527779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45971.352871527779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45971.352871527779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45971.352871527779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45971.352871527779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45971.352871527779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45971.352871527779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45971.352871527779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45971.352871527779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45971.352871527779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45971.352871527779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45971.352871527779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45971.352871527779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45971.352871527779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45971.352871527779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45971.352871527779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45971.352871527779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45971.352871527779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45971.352871527779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45971.352871527779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45971.352871527779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45971.352871527779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45971.352871527779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45971.352871527779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45971.352871527779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45971.352871527779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45971.352871527779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45971.352871527779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45971.352871527779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45971.352871527779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45971.352871527779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45971.352871527779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45971.352871527779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45971.352871527779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45971.352871527779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45971.352871527779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45971.352871527779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45971.352871527779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45971.352871527779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45971.352871527779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45971.352871527779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45971.352871527779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45971.352871527779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45971.352871527779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45971.352871527779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45971.352871527779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45971.352871527779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45971.352871527779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45971.352871527779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45971.352871527779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45971.352871527779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45971.352871527779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45971.352871527779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45971.352871527779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45971.352871527779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45971.352871527779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45971.352871527779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45971.352871527779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45971.352871527779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45971.352871527779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45971.352871527779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45971.352871527779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45971.352871527779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45971.352871527779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45971.352871527779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45971.352871527779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45971.352871527779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45971.352871527779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45971.352871527779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45971.352871527779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45971.352871527779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45971.352871527779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45971.352871527779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45971.352871527779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45971.352871527779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45971.352871527779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45971.352871527779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45971.352871527779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45971.352871527779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45971.352871527779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45971.352871527779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45971.352871527779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45971.352871527779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45971.352871527779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45971.352871527779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45971.352871527779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45971.352871527779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45971.352871527779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45971.352871527779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45971.352871527779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45971.352871527779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45971.352871527779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45971.352871527779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45971.352871527779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45971.352871527779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45971.352871527779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45971.352871527779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45971.352871527779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45971.352871527779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45971.352871527779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45971.352871527779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45971.352871527779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45971.352871527779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45971.352871527779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45971.352871527779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45971.352871527779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45971.352871527779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45971.352871527779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45971.352871527779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45971.352871527779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45971.352871527779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45971.352871527779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45971.352871527779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45971.352871527779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45971.352871527779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45971.352871527779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45971.352871527779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45971.352871527779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45971.352871527779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45971.352871527779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45971.352871527779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45971.352871527779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45971.352871527779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45971.352871527779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45971.352871527779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45971.352871527779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45971.352871527779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45971.352871527779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45971.352871527779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45971.352871527779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45971.352871527779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45971.352871527779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45971.352871527779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45971.352871527779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45971.352871527779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45971.352871527779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45971.352871527779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45971.352871527779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45971.352871527779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45971.352871527779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45971.352871527779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45971.352871527779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45971.352871527779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45971.352871527779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45971.352871527779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45971.352871527779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45971.352871527779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45971.352871527779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45971.352871527779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45971.352871527779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45971.352871527779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45971.352871527779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45971.352871527779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45971.352871527779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45971.352871527779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45971.352871527779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45971.352871527779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45971.352871527779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45971.352871527779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45971.352871527779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45971.352871527779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45971.352871527779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45971.352871527779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45971.352871527779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45971.352871527779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45971.352871527779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45971.352871527779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45971.352871527779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45971.352871527779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45971.352871527779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45971.352871527779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45971.352871527779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45971.352871527779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45971.352871527779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45971.352871527779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45971.352871527779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45971.352871527779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45971.352871527779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45971.352871527779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45971.352871527779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45971.352871527779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45971.352871527779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45971.352871527779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45971.352871527779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45971.352871527779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45971.352871527779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45971.352871527779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45971.352871527779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45971.352871527779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45971.352871527779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45971.352871527779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45971.352871527779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45971.352871527779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45971.352871527779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45971.352871527779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45971.352871527779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45971.352871527779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45971.352871527779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45971.352871527779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45971.352871527779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45971.352871527779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45971.352871527779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45971.352871527779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45971.352871527779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45971.352871527779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45971.352871527779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45971.352871527779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45971.352871527779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45971.352871527779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45971.352871527779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45971.352871527779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45971.352871527779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45971.352871527779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45971.352871527779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45971.352871527779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45971.352871527779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45971.352871527779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45971.352871527779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45971.352871527779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45971.352871527779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45971.352871527779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45971.352871527779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45971.352871527779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45971.352871527779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45971.352871527779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45971.352871527779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45971.352871527779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45971.352871527779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45971.352871527779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45971.352871527779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45971.352871527779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45971.352871527779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45971.352871527779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45971.352871527779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45971.352871527779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45971.352871527779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45971.352871527779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45971.352871527779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45971.352871527779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45971.352871527779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45971.352871527779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45971.352871527779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45971.352871527779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45971.352871527779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45971.352871527779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45971.352871527779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45971.352871527779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45971.352871527779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45971.352871527779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45971.352871527779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45971.352871527779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45971.352871527779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45971.352871527779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45971.352871527779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45971.352871527779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45971.352871527779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45971.352871527779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45971.352871527779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45971.352871527779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45971.352871527779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45971.352871527779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45971.352871527779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45971.352871527779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45971.352871527779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45971.352871527779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45971.352871527779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45971.352871527779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45971.352871527779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45971.352871527779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45971.352871527779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45971.352871527779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45971.352871527779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45971.352871527779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45971.352871527779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45971.352871527779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45971.352871527779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45971.352871527779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45971.352871527779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45971.352871527779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45971.352871527779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45971.352871527779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45971.352871527779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45971.352871527779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45971.352871527779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45971.352871527779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45971.352871527779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45971.352871527779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45971.352871527779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45971.352871527779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45971.352871527779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45971.352871527779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45971.352871527779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45971.352871527779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45971.352871527779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45971.352871527779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45971.352871527779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45971.352871527779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45971.352871527779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45971.352871527779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45971.352871527779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45971.352871527779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45971.352871527779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45971.352871527779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45971.352871527779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45971.352871527779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45971.352871527779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45971.352871527779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45971.352871527779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45971.352871527779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45971.352871527779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45971.352871527779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45971.352871527779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45971.352871527779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45971.352871527779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45971.352871527779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45971.352871527779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45971.352871527779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45971.352871527779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45971.352871527779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45971.352871527779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45971.352871527779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45971.352871527779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45971.352871527779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45971.352871527779</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2025-11-10T05:28:08Z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